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0C0NAS\_Documents\Mes gens\D'HAINAUT Matthieu\ViniPhilia\"/>
    </mc:Choice>
  </mc:AlternateContent>
  <bookViews>
    <workbookView showHorizontalScroll="0" showSheetTabs="0" xWindow="0" yWindow="0" windowWidth="21570" windowHeight="9345"/>
  </bookViews>
  <sheets>
    <sheet name="COMMANDE" sheetId="1" r:id="rId1"/>
  </sheets>
  <definedNames>
    <definedName name="_xlnm.Print_Area" localSheetId="0">COMMANDE!$A$1:$H$237</definedName>
  </definedNames>
  <calcPr calcId="162913"/>
</workbook>
</file>

<file path=xl/calcChain.xml><?xml version="1.0" encoding="utf-8"?>
<calcChain xmlns="http://schemas.openxmlformats.org/spreadsheetml/2006/main">
  <c r="F236" i="1" l="1"/>
  <c r="F233" i="1" s="1"/>
  <c r="I50" i="1" l="1"/>
  <c r="I202" i="1" l="1"/>
  <c r="I225" i="1"/>
  <c r="I188" i="1"/>
  <c r="I197" i="1"/>
  <c r="I187" i="1"/>
  <c r="I90" i="1"/>
  <c r="H24" i="1" l="1"/>
  <c r="H23" i="1"/>
  <c r="H22" i="1"/>
  <c r="I26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9" i="1"/>
  <c r="I190" i="1"/>
  <c r="I191" i="1"/>
  <c r="I192" i="1"/>
  <c r="I193" i="1"/>
  <c r="I194" i="1"/>
  <c r="I195" i="1"/>
  <c r="I196" i="1"/>
  <c r="I198" i="1"/>
  <c r="I199" i="1"/>
  <c r="I200" i="1"/>
  <c r="I201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6" i="1"/>
  <c r="I227" i="1"/>
  <c r="I228" i="1"/>
  <c r="I229" i="1"/>
  <c r="I29" i="1"/>
  <c r="I24" i="1" l="1"/>
  <c r="I23" i="1"/>
  <c r="I22" i="1"/>
  <c r="F232" i="1" l="1"/>
  <c r="G236" i="1" s="1"/>
</calcChain>
</file>

<file path=xl/sharedStrings.xml><?xml version="1.0" encoding="utf-8"?>
<sst xmlns="http://schemas.openxmlformats.org/spreadsheetml/2006/main" count="546" uniqueCount="417">
  <si>
    <t>Petit Chablis</t>
  </si>
  <si>
    <t>Chablis</t>
  </si>
  <si>
    <t>Chablis 1er cru "Côte de Léchet"</t>
  </si>
  <si>
    <t>Domaine Jean Fournier</t>
  </si>
  <si>
    <t>Marsannay "Cuvée Saint-Urbain"</t>
  </si>
  <si>
    <t>Gevrey-Chambertin</t>
  </si>
  <si>
    <t>Domaine Jonathan Didier Pabiot</t>
  </si>
  <si>
    <t>Pouilly Fumé "Aubaine"</t>
  </si>
  <si>
    <t>Pouilly Fumé "Prédilection"</t>
  </si>
  <si>
    <t>Complices de Loire</t>
  </si>
  <si>
    <t>Touraine Sauvignon "Pointe d'Argumes"</t>
  </si>
  <si>
    <t>Chinon "La Petite Timonerie"</t>
  </si>
  <si>
    <t>Saint-Nicolas de Bourgueil "Les Canonnières"</t>
  </si>
  <si>
    <t>Domaine La Terrasse d'Elise</t>
  </si>
  <si>
    <t>Siclene (vin de pays de l'Hérault)</t>
  </si>
  <si>
    <t>Clos des Augustins</t>
  </si>
  <si>
    <t>Pic Saint Loup "Le Gamin"</t>
  </si>
  <si>
    <t>Pic Saint Loup "Le Sourire d'Odile"</t>
  </si>
  <si>
    <t>Domaine du Gros Noré</t>
  </si>
  <si>
    <t>Bandol</t>
  </si>
  <si>
    <t>La Badiane</t>
  </si>
  <si>
    <t>Château Terre Blanque "Les Cailloux"</t>
  </si>
  <si>
    <t>Camille Giroud</t>
  </si>
  <si>
    <t>Domaine Isabelle &amp; Denis Pommier</t>
  </si>
  <si>
    <t>Roda</t>
  </si>
  <si>
    <t>Rioja Roda Uno</t>
  </si>
  <si>
    <t>75 cl</t>
  </si>
  <si>
    <t>Côtes de Blaye</t>
  </si>
  <si>
    <t>Bordeaux</t>
  </si>
  <si>
    <t>Espagne</t>
  </si>
  <si>
    <t>L'Enclos (vin de pays de l'Hérault)</t>
  </si>
  <si>
    <t>Auxey-Duresses</t>
  </si>
  <si>
    <t>Agnès Paquet</t>
  </si>
  <si>
    <t>Saint Emilion grand cru</t>
  </si>
  <si>
    <t>Domaine Saint Préfert</t>
  </si>
  <si>
    <t>Sancerre</t>
  </si>
  <si>
    <t>Domaine la Clef du Récit</t>
  </si>
  <si>
    <t>Menetou-Salon</t>
  </si>
  <si>
    <t>Le Pradel (vin de pays de l'Hérault)</t>
  </si>
  <si>
    <t>Marsannay "Clos du Roy"</t>
  </si>
  <si>
    <t>Alsace</t>
  </si>
  <si>
    <t>André Kientzler</t>
  </si>
  <si>
    <t>Saumur Chamipgny "Les Roches Célestres"</t>
  </si>
  <si>
    <t>Bourgueil "Les Collis"</t>
  </si>
  <si>
    <t>Vouvray "Pointe de Silex"</t>
  </si>
  <si>
    <t>Domaine Les Goubert</t>
  </si>
  <si>
    <t>Gigondas</t>
  </si>
  <si>
    <t>Marsanne IGP Collines Rhodaniennes</t>
  </si>
  <si>
    <t>Sylvain Badel</t>
  </si>
  <si>
    <t>Condrieu "Eternel"</t>
  </si>
  <si>
    <t>Syrah IGP Collines Rhodaniennes</t>
  </si>
  <si>
    <t>Saint Joseph "Promesse"</t>
  </si>
  <si>
    <t>Domaine Gaylord Machon</t>
  </si>
  <si>
    <t>Crozes-Hermitage "La fille dont j'ai rêvé"</t>
  </si>
  <si>
    <t>Crozes-Hermitage "Ghany"</t>
  </si>
  <si>
    <t>Château Rouquette sur Mer</t>
  </si>
  <si>
    <t>Languedoc la Clape "Esprit Terroir"</t>
  </si>
  <si>
    <t>Marsannay "Longeroies"</t>
  </si>
  <si>
    <t>Chassagne Montrachet 1er cru "Les Vergers"</t>
  </si>
  <si>
    <t>Mâcon-Pierreclos "En Crazy"</t>
  </si>
  <si>
    <t>Guffens-Heynen</t>
  </si>
  <si>
    <t>Pigeonnier (vin de pays de l'Hérault)</t>
  </si>
  <si>
    <t>Edelwicker</t>
  </si>
  <si>
    <t>Champagne</t>
  </si>
  <si>
    <t>N.M</t>
  </si>
  <si>
    <t>Château du Moulin à Vent</t>
  </si>
  <si>
    <t>Moulin à Vent "Couvent des Thorins"</t>
  </si>
  <si>
    <t>Château Malaurane</t>
  </si>
  <si>
    <t>Viognier IGP Collines Rhodaniennes</t>
  </si>
  <si>
    <t>Mas Canaille</t>
  </si>
  <si>
    <t>Les Bambins blanc (IGP Val de Montferrand)</t>
  </si>
  <si>
    <t>Mas Canaille (IGP Saint Guilhem le Désert)</t>
  </si>
  <si>
    <t>Languedoc "Musardises"</t>
  </si>
  <si>
    <t>Domaine les Grandes Costes</t>
  </si>
  <si>
    <t>Clos de l'Ours</t>
  </si>
  <si>
    <t>Crozes-Hermitage "Lhony"</t>
  </si>
  <si>
    <t>Saint Joseph "Le Cret"</t>
  </si>
  <si>
    <t>Languedoc la Clape "Amarante"</t>
  </si>
  <si>
    <t>Rully</t>
  </si>
  <si>
    <t>Paul et Marie Jacqueson</t>
  </si>
  <si>
    <t>Mercurey 1er cru "Les Champs Martin"</t>
  </si>
  <si>
    <t>Aurélien Verdet</t>
  </si>
  <si>
    <t>Hautes Côtes de Nuits "Le Prieure"</t>
  </si>
  <si>
    <t>XB (vin de pays de l'Hérault)</t>
  </si>
  <si>
    <t>Chablis 1er cru "Troesmes"</t>
  </si>
  <si>
    <t>Millésime</t>
  </si>
  <si>
    <t>Les Rosés</t>
  </si>
  <si>
    <t xml:space="preserve">Santenay </t>
  </si>
  <si>
    <t>Pic Saint Loup "Les Bambins"</t>
  </si>
  <si>
    <t>Saint Véran</t>
  </si>
  <si>
    <t>Jean Manciat</t>
  </si>
  <si>
    <t>Mâcon-Charnay "Franclieu"</t>
  </si>
  <si>
    <t>Rully 1er cru "Préaux"</t>
  </si>
  <si>
    <t>Les hauts de Carol's (vin de pays de l'Hérault)</t>
  </si>
  <si>
    <t>Châteauneuf-Du-Pape "Signature"</t>
  </si>
  <si>
    <t>Domaine La Barroche</t>
  </si>
  <si>
    <t>Liberty (vin de France)</t>
  </si>
  <si>
    <t>Mélanie Pfister</t>
  </si>
  <si>
    <t>Cuvée 8 (assemblage de 4 cèpages nobles)</t>
  </si>
  <si>
    <t>Chorey-lès-Beaune "Les Beaumonts"</t>
  </si>
  <si>
    <t>Romaine Pertuzot</t>
  </si>
  <si>
    <t>Le Petit Vin (vin de France)</t>
  </si>
  <si>
    <t>Domaine des Bosquets</t>
  </si>
  <si>
    <t>Yves Cuilleron</t>
  </si>
  <si>
    <t>Saint Joseph "Lombard"</t>
  </si>
  <si>
    <t>Saint Joseph "Digue"</t>
  </si>
  <si>
    <t>Saint Péray "Biousse"</t>
  </si>
  <si>
    <t>Condrieu "Les Chaillets"</t>
  </si>
  <si>
    <t>Syrah  "Signé" IGP Collines Rhodaniennes</t>
  </si>
  <si>
    <t>Côte Rôtie "Bassenon"</t>
  </si>
  <si>
    <t>Côte Rôtie "Madinière"</t>
  </si>
  <si>
    <t xml:space="preserve">Yves Cuilleron                                  </t>
  </si>
  <si>
    <t>La grande Abbesse</t>
  </si>
  <si>
    <t>Riesling "Ribeauvillé"</t>
  </si>
  <si>
    <t>Gewurztraminer "Lieu-dit-Haguenau"</t>
  </si>
  <si>
    <t>Bourgogne chardonnay</t>
  </si>
  <si>
    <t>Vosne Romanée "Vieilles vignes"</t>
  </si>
  <si>
    <t>Meursault "Les Vireuils"</t>
  </si>
  <si>
    <t>Pommard</t>
  </si>
  <si>
    <t>Vosne Romanée "Les Chalandins"</t>
  </si>
  <si>
    <t>Clos Vougeot grand cru</t>
  </si>
  <si>
    <t>Saint-Nicolas de Bourgueil "Terrasse de Lune"</t>
  </si>
  <si>
    <t>Côte de Provence "Les Bouissons"</t>
  </si>
  <si>
    <t xml:space="preserve">Sirius </t>
  </si>
  <si>
    <t>Château Argadens</t>
  </si>
  <si>
    <t>Château Haut Lagrange</t>
  </si>
  <si>
    <t>Réserve d'Angludet</t>
  </si>
  <si>
    <t>Château Perron</t>
  </si>
  <si>
    <t>Mercurey</t>
  </si>
  <si>
    <t>Bordeaux supérieur</t>
  </si>
  <si>
    <t>Pessac Léognan</t>
  </si>
  <si>
    <t>Margaux</t>
  </si>
  <si>
    <t>Lalande de Pomerol</t>
  </si>
  <si>
    <t>Domaine de Pellehaut</t>
  </si>
  <si>
    <t>Côtes de Gascogne "Harmonie"</t>
  </si>
  <si>
    <t>Côtes de Gascogne "L'été Gascon"</t>
  </si>
  <si>
    <t>Côtes de Gascogne "Ampelomerynx"</t>
  </si>
  <si>
    <t>Château Villa Bel-air</t>
  </si>
  <si>
    <t>Graves</t>
  </si>
  <si>
    <t>Saint Estèphe</t>
  </si>
  <si>
    <t>Saint Estèphe de Ormes de Pez (second vin)</t>
  </si>
  <si>
    <t>Le Pauillac (issu de Lynch-Bages et de Haut Batailley)</t>
  </si>
  <si>
    <t>Pauillac</t>
  </si>
  <si>
    <t>Pouilly Fumé "Florilège"</t>
  </si>
  <si>
    <t>Pouilly-Fuissé</t>
  </si>
  <si>
    <t>Domaine du Roc des Boutires</t>
  </si>
  <si>
    <t>Bourgogne "Côte d'Or"</t>
  </si>
  <si>
    <t>Côtes de Provence "Milia"</t>
  </si>
  <si>
    <t>Côtes de Provence "Le Chemin"</t>
  </si>
  <si>
    <t>Côtes de Provence "L'Accent"</t>
  </si>
  <si>
    <t>Pouilly-Fuissé "Hauts des Croux"</t>
  </si>
  <si>
    <t>Mâcon-Pierreclos "La Chavigne"</t>
  </si>
  <si>
    <t>Saint Véran "Cuvée Unique"</t>
  </si>
  <si>
    <t>Pic Saint Loup "La Ruche"</t>
  </si>
  <si>
    <t>Jean-Michel Giboulot</t>
  </si>
  <si>
    <t>Savigny les Beaune "Aux grands Liards"</t>
  </si>
  <si>
    <t>Savigny les Beaune 1er cru "Aux Fournaux"</t>
  </si>
  <si>
    <t>Pommard "En Brescul"</t>
  </si>
  <si>
    <t>Rémy Pédréno</t>
  </si>
  <si>
    <t>Roc d' Anglade (vin de pays du Gard)</t>
  </si>
  <si>
    <t>Millésimes sous réserve des stocks disponibles</t>
  </si>
  <si>
    <t>Château d'Angludet</t>
  </si>
  <si>
    <t>Moulin à Vent "Château"</t>
  </si>
  <si>
    <t>Nuits Saint Georges</t>
  </si>
  <si>
    <t>Nuits Saint Georges 1er cru "Les Damodes"</t>
  </si>
  <si>
    <r>
      <t xml:space="preserve">Châteauneuf-Du-Pape </t>
    </r>
    <r>
      <rPr>
        <sz val="11"/>
        <color rgb="FFFF0000"/>
        <rFont val="Monotype Corsiva"/>
        <family val="4"/>
      </rPr>
      <t>(hors Paris 75)</t>
    </r>
  </si>
  <si>
    <r>
      <t xml:space="preserve">Côtes du Rhône " Beatus Ille" </t>
    </r>
    <r>
      <rPr>
        <sz val="11"/>
        <color rgb="FFFF0000"/>
        <rFont val="Monotype Corsiva"/>
        <family val="4"/>
      </rPr>
      <t>(hors Paris 75)</t>
    </r>
  </si>
  <si>
    <r>
      <t xml:space="preserve">Châteauneuf-Du-Pape "Auguste Favier" </t>
    </r>
    <r>
      <rPr>
        <sz val="11"/>
        <color rgb="FFFF0000"/>
        <rFont val="Monotype Corsiva"/>
        <family val="4"/>
      </rPr>
      <t>(hors Paris 75)</t>
    </r>
  </si>
  <si>
    <t>Côte Rôtie</t>
  </si>
  <si>
    <t>Domaine François &amp; Fils</t>
  </si>
  <si>
    <t>Côte Rôtie "Rozier"</t>
  </si>
  <si>
    <t>Beaujolais blanc</t>
  </si>
  <si>
    <t>Domaine Billyacum</t>
  </si>
  <si>
    <t>Pouilly Fumé "Prélude"</t>
  </si>
  <si>
    <t>Saint Aubin 1er cru "Les Perrières"</t>
  </si>
  <si>
    <t>Gevrey-Chambertin "Les Crais"</t>
  </si>
  <si>
    <t>Gevrey-Chambertin 1er cru "Lavaux Saint Jacques"</t>
  </si>
  <si>
    <t>Riesling "Berg"</t>
  </si>
  <si>
    <t>Marsannay "Pur Pôt"</t>
  </si>
  <si>
    <t>Aloxe Corton</t>
  </si>
  <si>
    <t>AOC Ventoux "Le clos"</t>
  </si>
  <si>
    <t>Domaine Hélène Bleuzen</t>
  </si>
  <si>
    <t>AOC Ventoux "Le Devens"</t>
  </si>
  <si>
    <t>Jurançon sec "Haure"</t>
  </si>
  <si>
    <t>Domaine Lajibe</t>
  </si>
  <si>
    <t>Jurançon sec "Carmeret"</t>
  </si>
  <si>
    <t>Pouilly Fumé "Florilège" blanc</t>
  </si>
  <si>
    <t>Crozes-Hermitage "Lhony" rouge</t>
  </si>
  <si>
    <t xml:space="preserve">Prix en € TTC/bouteille </t>
  </si>
  <si>
    <t>Conditionnement par 3 ou 6 bouteilles</t>
  </si>
  <si>
    <t>La cave de L'or Q'idée</t>
  </si>
  <si>
    <t>Bourgogne (blancs)</t>
  </si>
  <si>
    <t>Bourgogne (rouges)</t>
  </si>
  <si>
    <t>CLIENT</t>
  </si>
  <si>
    <t>Loire (blancs)</t>
  </si>
  <si>
    <t>Loire (rouges)</t>
  </si>
  <si>
    <t>Rhône (blancs)</t>
  </si>
  <si>
    <t>Languedoc (blancs)</t>
  </si>
  <si>
    <t>Languedoc (rouges)</t>
  </si>
  <si>
    <t>Bordeaux (blancs)</t>
  </si>
  <si>
    <t>Bordeaux (rouges)</t>
  </si>
  <si>
    <t>Provence (blancs)</t>
  </si>
  <si>
    <t>Provence (rouges)</t>
  </si>
  <si>
    <t>Sud-Ouest (blancs)</t>
  </si>
  <si>
    <t>Sud-Ouest (rouges)</t>
  </si>
  <si>
    <t>de 3 à 12 bouteilles</t>
  </si>
  <si>
    <t>de 15 à 30 bouteilles</t>
  </si>
  <si>
    <t>plus de 33 bouteilles</t>
  </si>
  <si>
    <t>Participation frais de livraison</t>
  </si>
  <si>
    <r>
      <t>Les Magnums</t>
    </r>
    <r>
      <rPr>
        <i/>
        <sz val="10"/>
        <color theme="1"/>
        <rFont val="Calibri"/>
        <family val="2"/>
      </rPr>
      <t xml:space="preserve"> (150 cl)</t>
    </r>
  </si>
  <si>
    <t>REF.BASE</t>
  </si>
  <si>
    <t>TOTAL</t>
  </si>
  <si>
    <t>Qté</t>
  </si>
  <si>
    <t>Total vins</t>
  </si>
  <si>
    <t xml:space="preserve">Corton Charlemagne grand cru </t>
  </si>
  <si>
    <t>Vosne Romanée 1er cru "Les Beaux Monts"</t>
  </si>
  <si>
    <t>Nuits Saint Georges 1er cru "Aux Boudots"</t>
  </si>
  <si>
    <t>Langlet "Brut Grande Réserve"</t>
  </si>
  <si>
    <t>Langlet "extra-brut blanc de noirs" Pinot Meunier</t>
  </si>
  <si>
    <t>Langlet "Brut Grande Réserve" Rosé</t>
  </si>
  <si>
    <t>Rhône (rouges)</t>
  </si>
  <si>
    <t>Jurançon Moelleux "Serres-Seques"</t>
  </si>
  <si>
    <t>P012</t>
  </si>
  <si>
    <t>P024</t>
  </si>
  <si>
    <t>POF</t>
  </si>
  <si>
    <t>CVLA 001</t>
  </si>
  <si>
    <t>CVLA 002</t>
  </si>
  <si>
    <t>CVLA 003</t>
  </si>
  <si>
    <t>CVLA 004</t>
  </si>
  <si>
    <t>CVLA 005</t>
  </si>
  <si>
    <t>CVDP 007</t>
  </si>
  <si>
    <t>CVDP 001</t>
  </si>
  <si>
    <t>CVDP 002</t>
  </si>
  <si>
    <t>CVDP 004</t>
  </si>
  <si>
    <t>CVDP 010</t>
  </si>
  <si>
    <t>CVDF 006</t>
  </si>
  <si>
    <t>CVAP 001</t>
  </si>
  <si>
    <t>CVAP 002</t>
  </si>
  <si>
    <t>CVAP 006</t>
  </si>
  <si>
    <t>CVCG 003</t>
  </si>
  <si>
    <t>CVCG 006</t>
  </si>
  <si>
    <t>CVCG 002</t>
  </si>
  <si>
    <t>CVCG 010</t>
  </si>
  <si>
    <t>CVCG 001</t>
  </si>
  <si>
    <t>CVJM 001</t>
  </si>
  <si>
    <t>CVJM 002</t>
  </si>
  <si>
    <t>CVJD 001</t>
  </si>
  <si>
    <t>CVAV 002</t>
  </si>
  <si>
    <t>CVGH 006</t>
  </si>
  <si>
    <t>CVGH 004</t>
  </si>
  <si>
    <t>CVGH 005</t>
  </si>
  <si>
    <t>CVGH 003</t>
  </si>
  <si>
    <t>CVMV 003</t>
  </si>
  <si>
    <t>CVMB 001</t>
  </si>
  <si>
    <t>CVDF 001</t>
  </si>
  <si>
    <t>CVAV 001</t>
  </si>
  <si>
    <t>CVRP 001</t>
  </si>
  <si>
    <t>CVDF 002</t>
  </si>
  <si>
    <t>CVDF 003</t>
  </si>
  <si>
    <t>CVCG 004</t>
  </si>
  <si>
    <t>CVCG 008</t>
  </si>
  <si>
    <t>CVDF 005</t>
  </si>
  <si>
    <t>CVDF 007</t>
  </si>
  <si>
    <t>CVDF 004</t>
  </si>
  <si>
    <t>CVDF 008</t>
  </si>
  <si>
    <t>CVCG 005</t>
  </si>
  <si>
    <t>CVCG 007</t>
  </si>
  <si>
    <t>CVCG 012</t>
  </si>
  <si>
    <t>CVCG 013</t>
  </si>
  <si>
    <t>CVAP 003</t>
  </si>
  <si>
    <t>CVAV 003</t>
  </si>
  <si>
    <t>CVAV 009</t>
  </si>
  <si>
    <t>CVAV 007</t>
  </si>
  <si>
    <t>CVAV 006</t>
  </si>
  <si>
    <t>CVAV 008</t>
  </si>
  <si>
    <t>CVCG 011</t>
  </si>
  <si>
    <t>CVCG 009</t>
  </si>
  <si>
    <t>CVGI 004</t>
  </si>
  <si>
    <t>CVGI 002</t>
  </si>
  <si>
    <t>CVGI 003</t>
  </si>
  <si>
    <t>CVJD 002</t>
  </si>
  <si>
    <t>CVJD 003</t>
  </si>
  <si>
    <t>Mercurey "les Vaux"</t>
  </si>
  <si>
    <t>CVJD 004</t>
  </si>
  <si>
    <t>CVMV 001</t>
  </si>
  <si>
    <t>CVMV 002</t>
  </si>
  <si>
    <t>CVCL 001</t>
  </si>
  <si>
    <t>CVJP 001</t>
  </si>
  <si>
    <t>CVJP 006</t>
  </si>
  <si>
    <t>CVJP 002</t>
  </si>
  <si>
    <t>CVJP 003</t>
  </si>
  <si>
    <t>CVCR 001</t>
  </si>
  <si>
    <t>CVCR 002</t>
  </si>
  <si>
    <t>CVCL 010</t>
  </si>
  <si>
    <t>CVCL 003</t>
  </si>
  <si>
    <t>CVCL 004</t>
  </si>
  <si>
    <t>CVCL 015</t>
  </si>
  <si>
    <t>CVCL 009</t>
  </si>
  <si>
    <t>CVCL 005</t>
  </si>
  <si>
    <t>CVCR 003</t>
  </si>
  <si>
    <t>CVSB 001</t>
  </si>
  <si>
    <t>CVSB 005</t>
  </si>
  <si>
    <t>CVSB 002</t>
  </si>
  <si>
    <t>CVSB 003</t>
  </si>
  <si>
    <t>CVSB 006</t>
  </si>
  <si>
    <t>CVSB 004</t>
  </si>
  <si>
    <t>CVYC 002</t>
  </si>
  <si>
    <t>CVYC 003</t>
  </si>
  <si>
    <t>CVYC 004</t>
  </si>
  <si>
    <t>CVYC 005</t>
  </si>
  <si>
    <t>CVYC 006</t>
  </si>
  <si>
    <t>CVYC 007</t>
  </si>
  <si>
    <t>CVYC 008</t>
  </si>
  <si>
    <t>CVYC 009</t>
  </si>
  <si>
    <t>CVGM 001</t>
  </si>
  <si>
    <t>CVGM 002</t>
  </si>
  <si>
    <t>CVGM 003</t>
  </si>
  <si>
    <t>CVLG 001</t>
  </si>
  <si>
    <t>CVDB 001</t>
  </si>
  <si>
    <t>CVDB 002</t>
  </si>
  <si>
    <t>CVDB 003</t>
  </si>
  <si>
    <t>CVSP 002</t>
  </si>
  <si>
    <t>CVSP 003</t>
  </si>
  <si>
    <t>CVSP 001</t>
  </si>
  <si>
    <t>CVSP 004</t>
  </si>
  <si>
    <t>CVHB 001</t>
  </si>
  <si>
    <t>CVHB 002</t>
  </si>
  <si>
    <t>CVDB 004</t>
  </si>
  <si>
    <t>CVBA 001</t>
  </si>
  <si>
    <t>CVBA 002</t>
  </si>
  <si>
    <t>CVFR 001</t>
  </si>
  <si>
    <t>CVFR 002</t>
  </si>
  <si>
    <t>CVAK 001</t>
  </si>
  <si>
    <t>CVAK 002</t>
  </si>
  <si>
    <t>CVAK 005</t>
  </si>
  <si>
    <t>CVAK 006</t>
  </si>
  <si>
    <t>CVPF 001</t>
  </si>
  <si>
    <t>CVPF 002</t>
  </si>
  <si>
    <t>CVPF 003</t>
  </si>
  <si>
    <t>CVPF 004</t>
  </si>
  <si>
    <t>CVCA 001</t>
  </si>
  <si>
    <t>CVCA 002</t>
  </si>
  <si>
    <t>CVCA 003</t>
  </si>
  <si>
    <t>CVCA 004</t>
  </si>
  <si>
    <t>CVCA 005</t>
  </si>
  <si>
    <t>CVTE 003</t>
  </si>
  <si>
    <t>CVTE 004</t>
  </si>
  <si>
    <t>CVTE 001</t>
  </si>
  <si>
    <t>CVTE 002</t>
  </si>
  <si>
    <t>CVTE 005</t>
  </si>
  <si>
    <t>CVTE 006</t>
  </si>
  <si>
    <t>CVRM 003</t>
  </si>
  <si>
    <t>CVRM 004</t>
  </si>
  <si>
    <t>CVMC 002</t>
  </si>
  <si>
    <t>CVGC 001</t>
  </si>
  <si>
    <t>CVGC 003</t>
  </si>
  <si>
    <t>CVRA 001</t>
  </si>
  <si>
    <t>CVDV 001</t>
  </si>
  <si>
    <t>CVDV 002</t>
  </si>
  <si>
    <t>CVDV 003</t>
  </si>
  <si>
    <t>CVDV 004</t>
  </si>
  <si>
    <t>CVMS 001</t>
  </si>
  <si>
    <t>CVMS 002</t>
  </si>
  <si>
    <t>CVMS 003</t>
  </si>
  <si>
    <t>CVCM 001</t>
  </si>
  <si>
    <t>CVMS 004</t>
  </si>
  <si>
    <t>CVMS 006</t>
  </si>
  <si>
    <t>CVMS 008</t>
  </si>
  <si>
    <t>CVMS 007</t>
  </si>
  <si>
    <t>CVMS 005</t>
  </si>
  <si>
    <t>Château Breillan</t>
  </si>
  <si>
    <t>Haut-Médoc</t>
  </si>
  <si>
    <t>CVMS 013</t>
  </si>
  <si>
    <t>Château Ormes de Pez</t>
  </si>
  <si>
    <t>Demoiselle de Sociando Mallet</t>
  </si>
  <si>
    <t>CVMS 012</t>
  </si>
  <si>
    <t>CVTB 002</t>
  </si>
  <si>
    <t>CVAB 002</t>
  </si>
  <si>
    <t>CVCO 001</t>
  </si>
  <si>
    <t>CVCO 003</t>
  </si>
  <si>
    <t>CVCO 004</t>
  </si>
  <si>
    <t>CVLB 004</t>
  </si>
  <si>
    <t>CVGN 001</t>
  </si>
  <si>
    <t>CVGN 005</t>
  </si>
  <si>
    <t>CVGN 003</t>
  </si>
  <si>
    <t>CVMS 009</t>
  </si>
  <si>
    <t>CVMS 011</t>
  </si>
  <si>
    <t>CVMS 010</t>
  </si>
  <si>
    <t>CVDL 001</t>
  </si>
  <si>
    <t>CVDL 002</t>
  </si>
  <si>
    <t>CVDL 003</t>
  </si>
  <si>
    <t>CVRO 002</t>
  </si>
  <si>
    <t>CVJP 004</t>
  </si>
  <si>
    <t>CVGM 004</t>
  </si>
  <si>
    <t>CVGI 001</t>
  </si>
  <si>
    <t>Savigny Lès Beaune</t>
  </si>
  <si>
    <t>Veuillez saisir votre NOM</t>
  </si>
  <si>
    <t>Veuillez saisir votre Prénom</t>
  </si>
  <si>
    <t>Veuillez saisir votre Adresse</t>
  </si>
  <si>
    <t>Veuillez saisir votre Code postal</t>
  </si>
  <si>
    <t>Veuillez saisir votre VILLE</t>
  </si>
  <si>
    <t>Veuillez saisir votre adresse mail</t>
  </si>
  <si>
    <t>Veuillez saisir votre numéro de téléphone</t>
  </si>
  <si>
    <t>- Offert -</t>
  </si>
  <si>
    <t>Veuillez saisir votre Complément d'adresse (étage, appt, …)</t>
  </si>
  <si>
    <t>Santenay 1er cru "Clos Rousseau"</t>
  </si>
  <si>
    <t>Langlet 1er cru "extra-brut blanc de blancs"</t>
  </si>
  <si>
    <t>Langlet grand cru brut</t>
  </si>
  <si>
    <t>Viognier "Les vignes d'à côté" IGP Collines Rhodaniennes</t>
  </si>
  <si>
    <t>Côtes du Rhône "La Jérôme"</t>
  </si>
  <si>
    <t>Gigondas "Le lieu-dit…"</t>
  </si>
  <si>
    <t>Riesling grand cru "Engelberg"</t>
  </si>
  <si>
    <t>Gewurztraminer "Vendanges Tardives"</t>
  </si>
  <si>
    <t>Gewurztraminer grand cru "Engelberg" (Moelleux)</t>
  </si>
  <si>
    <t xml:space="preserve">                      Vins certifiés Bio ou Bio-dynamie</t>
  </si>
  <si>
    <t xml:space="preserve">                      Vins en reconversion Bio ou Bio non certifié</t>
  </si>
  <si>
    <t>Frais de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</si>
</sst>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__"/>
    <numFmt numFmtId="166" formatCode="00000"/>
    <numFmt numFmtId="167" formatCode="0#&quot; &quot;##&quot; &quot;##&quot; &quot;##&quot; &quot;##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249977111117893"/>
      <name val="Monotype Corsiva"/>
      <family val="4"/>
    </font>
    <font>
      <sz val="11"/>
      <color theme="1"/>
      <name val="Monotype Corsiva"/>
      <family val="4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6CFB25"/>
      <name val="Calibri"/>
      <family val="2"/>
      <scheme val="minor"/>
    </font>
    <font>
      <sz val="13"/>
      <color theme="1" tint="0.34998626667073579"/>
      <name val="Monotype Corsiva"/>
      <family val="4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</font>
    <font>
      <sz val="20"/>
      <color theme="1"/>
      <name val="Calibri"/>
      <family val="2"/>
      <scheme val="minor"/>
    </font>
    <font>
      <i/>
      <sz val="11"/>
      <color theme="1"/>
      <name val="Monotype Corsiva"/>
      <family val="4"/>
    </font>
    <font>
      <sz val="11"/>
      <color rgb="FFFF0000"/>
      <name val="Monotype Corsiva"/>
      <family val="4"/>
    </font>
    <font>
      <sz val="11"/>
      <color theme="1" tint="0.249977111117893"/>
      <name val="Calibri"/>
      <family val="2"/>
      <scheme val="minor"/>
    </font>
    <font>
      <i/>
      <sz val="11"/>
      <color theme="1" tint="0.249977111117893"/>
      <name val="Monotype Corsiva"/>
      <family val="4"/>
    </font>
    <font>
      <b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Monotype Corsiva"/>
      <family val="4"/>
    </font>
    <font>
      <sz val="10"/>
      <color rgb="FFFF0000"/>
      <name val="Monotype Corsiva"/>
      <family val="4"/>
    </font>
    <font>
      <sz val="10"/>
      <color theme="1" tint="0.249977111117893"/>
      <name val="Monotype Corsiva"/>
      <family val="4"/>
    </font>
    <font>
      <i/>
      <sz val="15"/>
      <color theme="1"/>
      <name val="Monotype Corsiva"/>
      <family val="4"/>
    </font>
    <font>
      <sz val="20"/>
      <color theme="0"/>
      <name val="Calibri"/>
      <family val="2"/>
      <scheme val="minor"/>
    </font>
    <font>
      <sz val="10"/>
      <color theme="0" tint="-0.499984740745262"/>
      <name val="Monotype Corsiva"/>
      <family val="4"/>
    </font>
    <font>
      <b/>
      <i/>
      <sz val="10"/>
      <color theme="1"/>
      <name val="Calibri"/>
      <family val="2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sz val="10"/>
      <color theme="0"/>
      <name val="Monotype Corsiva"/>
      <family val="4"/>
    </font>
    <font>
      <i/>
      <sz val="10"/>
      <color theme="1" tint="0.499984740745262"/>
      <name val="Calibri"/>
      <family val="2"/>
      <scheme val="minor"/>
    </font>
    <font>
      <sz val="11"/>
      <color theme="1"/>
      <name val="Consolas"/>
      <family val="3"/>
    </font>
    <font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C1845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vertical="center"/>
    </xf>
    <xf numFmtId="0" fontId="16" fillId="2" borderId="8" xfId="0" applyFont="1" applyFill="1" applyBorder="1" applyAlignment="1" applyProtection="1">
      <alignment vertical="center"/>
    </xf>
    <xf numFmtId="0" fontId="32" fillId="0" borderId="21" xfId="0" applyFont="1" applyFill="1" applyBorder="1" applyAlignment="1" applyProtection="1">
      <alignment horizontal="left" vertical="center"/>
    </xf>
    <xf numFmtId="0" fontId="32" fillId="0" borderId="24" xfId="0" applyFont="1" applyFill="1" applyBorder="1" applyAlignment="1" applyProtection="1">
      <alignment horizontal="left" vertical="center"/>
    </xf>
    <xf numFmtId="0" fontId="32" fillId="0" borderId="27" xfId="0" applyFont="1" applyFill="1" applyBorder="1" applyAlignment="1" applyProtection="1">
      <alignment horizontal="left" vertical="center"/>
    </xf>
    <xf numFmtId="0" fontId="33" fillId="3" borderId="22" xfId="0" applyFont="1" applyFill="1" applyBorder="1" applyAlignment="1" applyProtection="1">
      <alignment vertical="center"/>
      <protection locked="0"/>
    </xf>
    <xf numFmtId="0" fontId="30" fillId="3" borderId="23" xfId="0" applyFont="1" applyFill="1" applyBorder="1" applyAlignment="1" applyProtection="1">
      <alignment vertical="center"/>
    </xf>
    <xf numFmtId="0" fontId="33" fillId="3" borderId="25" xfId="0" applyFont="1" applyFill="1" applyBorder="1" applyAlignment="1" applyProtection="1">
      <alignment vertical="center"/>
      <protection locked="0"/>
    </xf>
    <xf numFmtId="0" fontId="30" fillId="3" borderId="26" xfId="0" applyFont="1" applyFill="1" applyBorder="1" applyAlignment="1" applyProtection="1">
      <alignment vertical="center"/>
    </xf>
    <xf numFmtId="166" fontId="33" fillId="3" borderId="25" xfId="0" applyNumberFormat="1" applyFont="1" applyFill="1" applyBorder="1" applyAlignment="1" applyProtection="1">
      <alignment horizontal="left" vertical="center"/>
      <protection locked="0"/>
    </xf>
    <xf numFmtId="166" fontId="30" fillId="3" borderId="26" xfId="0" applyNumberFormat="1" applyFont="1" applyFill="1" applyBorder="1" applyAlignment="1" applyProtection="1">
      <alignment vertical="center"/>
    </xf>
    <xf numFmtId="166" fontId="33" fillId="3" borderId="25" xfId="0" applyNumberFormat="1" applyFont="1" applyFill="1" applyBorder="1" applyAlignment="1" applyProtection="1">
      <alignment vertical="center"/>
      <protection locked="0"/>
    </xf>
    <xf numFmtId="167" fontId="33" fillId="3" borderId="25" xfId="0" applyNumberFormat="1" applyFont="1" applyFill="1" applyBorder="1" applyAlignment="1" applyProtection="1">
      <alignment horizontal="left" vertical="center"/>
      <protection locked="0"/>
    </xf>
    <xf numFmtId="167" fontId="30" fillId="3" borderId="26" xfId="0" applyNumberFormat="1" applyFont="1" applyFill="1" applyBorder="1" applyAlignment="1" applyProtection="1">
      <alignment vertical="center"/>
    </xf>
    <xf numFmtId="0" fontId="30" fillId="3" borderId="29" xfId="0" applyFont="1" applyFill="1" applyBorder="1" applyAlignment="1" applyProtection="1">
      <alignment vertical="center"/>
    </xf>
    <xf numFmtId="0" fontId="21" fillId="3" borderId="9" xfId="0" applyFont="1" applyFill="1" applyBorder="1" applyAlignment="1" applyProtection="1">
      <alignment horizontal="center" vertical="center"/>
      <protection locked="0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 applyProtection="1">
      <alignment horizontal="right" vertical="center"/>
    </xf>
    <xf numFmtId="0" fontId="33" fillId="3" borderId="28" xfId="0" applyFont="1" applyFill="1" applyBorder="1" applyProtection="1">
      <protection locked="0"/>
    </xf>
    <xf numFmtId="0" fontId="0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165" fontId="12" fillId="0" borderId="12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horizontal="right" vertical="center"/>
    </xf>
    <xf numFmtId="165" fontId="12" fillId="0" borderId="3" xfId="0" applyNumberFormat="1" applyFont="1" applyFill="1" applyBorder="1" applyAlignment="1" applyProtection="1">
      <alignment horizontal="right" vertical="center"/>
    </xf>
    <xf numFmtId="165" fontId="12" fillId="0" borderId="0" xfId="0" quotePrefix="1" applyNumberFormat="1" applyFont="1" applyFill="1" applyBorder="1" applyAlignment="1" applyProtection="1">
      <alignment horizontal="right" vertical="center"/>
    </xf>
    <xf numFmtId="0" fontId="26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165" fontId="12" fillId="0" borderId="6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/>
    <xf numFmtId="0" fontId="26" fillId="0" borderId="1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165" fontId="15" fillId="0" borderId="1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26" fillId="0" borderId="13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top" textRotation="90"/>
    </xf>
    <xf numFmtId="0" fontId="19" fillId="2" borderId="37" xfId="0" applyFont="1" applyFill="1" applyBorder="1" applyAlignment="1" applyProtection="1">
      <alignment horizontal="right" vertical="center"/>
    </xf>
    <xf numFmtId="0" fontId="19" fillId="2" borderId="38" xfId="0" applyFont="1" applyFill="1" applyBorder="1" applyAlignment="1" applyProtection="1">
      <alignment horizontal="right" vertical="center"/>
    </xf>
    <xf numFmtId="165" fontId="19" fillId="2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65" fontId="12" fillId="0" borderId="35" xfId="0" applyNumberFormat="1" applyFont="1" applyFill="1" applyBorder="1" applyAlignment="1" applyProtection="1">
      <alignment horizontal="right" vertical="center"/>
    </xf>
    <xf numFmtId="165" fontId="12" fillId="0" borderId="31" xfId="0" applyNumberFormat="1" applyFont="1" applyFill="1" applyBorder="1" applyAlignment="1" applyProtection="1">
      <alignment horizontal="right" vertical="center"/>
    </xf>
    <xf numFmtId="165" fontId="12" fillId="0" borderId="32" xfId="0" applyNumberFormat="1" applyFont="1" applyFill="1" applyBorder="1" applyAlignment="1" applyProtection="1">
      <alignment horizontal="right" vertical="center"/>
    </xf>
    <xf numFmtId="165" fontId="12" fillId="0" borderId="36" xfId="0" applyNumberFormat="1" applyFont="1" applyFill="1" applyBorder="1" applyAlignment="1" applyProtection="1">
      <alignment horizontal="right" vertical="center"/>
    </xf>
    <xf numFmtId="165" fontId="12" fillId="0" borderId="33" xfId="0" applyNumberFormat="1" applyFont="1" applyFill="1" applyBorder="1" applyAlignment="1" applyProtection="1">
      <alignment horizontal="right" vertical="center"/>
    </xf>
    <xf numFmtId="165" fontId="12" fillId="0" borderId="34" xfId="0" applyNumberFormat="1" applyFont="1" applyFill="1" applyBorder="1" applyAlignment="1" applyProtection="1">
      <alignment horizontal="right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4" fillId="0" borderId="30" xfId="0" applyNumberFormat="1" applyFont="1" applyFill="1" applyBorder="1" applyAlignment="1" applyProtection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</xf>
    <xf numFmtId="165" fontId="24" fillId="0" borderId="1" xfId="0" applyNumberFormat="1" applyFont="1" applyFill="1" applyBorder="1" applyAlignment="1" applyProtection="1">
      <alignment horizontal="right" vertical="center"/>
    </xf>
    <xf numFmtId="165" fontId="24" fillId="0" borderId="20" xfId="0" applyNumberFormat="1" applyFont="1" applyFill="1" applyBorder="1" applyAlignment="1" applyProtection="1">
      <alignment horizontal="right" vertical="center"/>
    </xf>
    <xf numFmtId="165" fontId="24" fillId="0" borderId="18" xfId="0" applyNumberFormat="1" applyFont="1" applyFill="1" applyBorder="1" applyAlignment="1" applyProtection="1">
      <alignment horizontal="right" vertical="center"/>
    </xf>
    <xf numFmtId="165" fontId="24" fillId="0" borderId="19" xfId="0" applyNumberFormat="1" applyFont="1" applyFill="1" applyBorder="1" applyAlignment="1" applyProtection="1">
      <alignment horizontal="right" vertical="center"/>
    </xf>
    <xf numFmtId="165" fontId="19" fillId="2" borderId="15" xfId="0" applyNumberFormat="1" applyFont="1" applyFill="1" applyBorder="1" applyAlignment="1" applyProtection="1">
      <alignment horizontal="center" vertical="center"/>
    </xf>
    <xf numFmtId="165" fontId="19" fillId="2" borderId="16" xfId="0" applyNumberFormat="1" applyFont="1" applyFill="1" applyBorder="1" applyAlignment="1" applyProtection="1">
      <alignment horizontal="center" vertical="center"/>
    </xf>
    <xf numFmtId="43" fontId="3" fillId="0" borderId="0" xfId="3" applyFont="1" applyFill="1" applyBorder="1" applyAlignment="1" applyProtection="1">
      <alignment vertical="center"/>
    </xf>
    <xf numFmtId="0" fontId="34" fillId="0" borderId="11" xfId="0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  <protection locked="0"/>
    </xf>
  </cellXfs>
  <cellStyles count="4">
    <cellStyle name="Euro" xfId="1"/>
    <cellStyle name="Milliers" xfId="3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C1845"/>
      <color rgb="FF640013"/>
      <color rgb="FFFFFF85"/>
      <color rgb="FFFFE5FF"/>
      <color rgb="FFFFFF79"/>
      <color rgb="FF881620"/>
      <color rgb="FF851520"/>
      <color rgb="FFFFCCFF"/>
      <color rgb="FFFFE1FF"/>
      <color rgb="FF6C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3</xdr:col>
      <xdr:colOff>950567</xdr:colOff>
      <xdr:row>8</xdr:row>
      <xdr:rowOff>149411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5" y="0"/>
          <a:ext cx="1117600" cy="1546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3</xdr:col>
      <xdr:colOff>1402</xdr:colOff>
      <xdr:row>39</xdr:row>
      <xdr:rowOff>148323</xdr:rowOff>
    </xdr:to>
    <xdr:pic>
      <xdr:nvPicPr>
        <xdr:cNvPr id="16" name="Image 1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3847"/>
          <a:ext cx="190499" cy="14832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39</xdr:row>
      <xdr:rowOff>16075</xdr:rowOff>
    </xdr:from>
    <xdr:ext cx="192230" cy="147203"/>
    <xdr:pic>
      <xdr:nvPicPr>
        <xdr:cNvPr id="23" name="Image 22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126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40</xdr:row>
      <xdr:rowOff>16075</xdr:rowOff>
    </xdr:from>
    <xdr:ext cx="192230" cy="147203"/>
    <xdr:pic>
      <xdr:nvPicPr>
        <xdr:cNvPr id="24" name="Image 23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126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41</xdr:row>
      <xdr:rowOff>16075</xdr:rowOff>
    </xdr:from>
    <xdr:ext cx="192230" cy="147203"/>
    <xdr:pic>
      <xdr:nvPicPr>
        <xdr:cNvPr id="25" name="Image 24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126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42</xdr:row>
      <xdr:rowOff>16075</xdr:rowOff>
    </xdr:from>
    <xdr:ext cx="192230" cy="147203"/>
    <xdr:pic>
      <xdr:nvPicPr>
        <xdr:cNvPr id="26" name="Image 25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1126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442480</xdr:colOff>
      <xdr:row>7</xdr:row>
      <xdr:rowOff>19296</xdr:rowOff>
    </xdr:from>
    <xdr:ext cx="191902" cy="148323"/>
    <xdr:pic>
      <xdr:nvPicPr>
        <xdr:cNvPr id="29" name="Image 28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211" y="1301508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442480</xdr:colOff>
      <xdr:row>6</xdr:row>
      <xdr:rowOff>16075</xdr:rowOff>
    </xdr:from>
    <xdr:ext cx="193633" cy="147203"/>
    <xdr:pic>
      <xdr:nvPicPr>
        <xdr:cNvPr id="30" name="Image 2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211" y="1115113"/>
          <a:ext cx="193633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43</xdr:row>
      <xdr:rowOff>16075</xdr:rowOff>
    </xdr:from>
    <xdr:ext cx="192230" cy="147203"/>
    <xdr:pic>
      <xdr:nvPicPr>
        <xdr:cNvPr id="31" name="Image 30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9314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192230" cy="147203"/>
    <xdr:pic>
      <xdr:nvPicPr>
        <xdr:cNvPr id="34" name="Image 33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64</xdr:row>
      <xdr:rowOff>16075</xdr:rowOff>
    </xdr:from>
    <xdr:ext cx="192230" cy="147203"/>
    <xdr:pic>
      <xdr:nvPicPr>
        <xdr:cNvPr id="35" name="Image 34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192230" cy="147203"/>
    <xdr:pic>
      <xdr:nvPicPr>
        <xdr:cNvPr id="36" name="Image 35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68</xdr:row>
      <xdr:rowOff>16075</xdr:rowOff>
    </xdr:from>
    <xdr:ext cx="192230" cy="147203"/>
    <xdr:pic>
      <xdr:nvPicPr>
        <xdr:cNvPr id="37" name="Image 36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81</xdr:row>
      <xdr:rowOff>16075</xdr:rowOff>
    </xdr:from>
    <xdr:ext cx="192230" cy="147203"/>
    <xdr:pic>
      <xdr:nvPicPr>
        <xdr:cNvPr id="38" name="Image 37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84</xdr:row>
      <xdr:rowOff>16075</xdr:rowOff>
    </xdr:from>
    <xdr:ext cx="192230" cy="147203"/>
    <xdr:pic>
      <xdr:nvPicPr>
        <xdr:cNvPr id="39" name="Image 3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85</xdr:row>
      <xdr:rowOff>16075</xdr:rowOff>
    </xdr:from>
    <xdr:ext cx="192230" cy="147203"/>
    <xdr:pic>
      <xdr:nvPicPr>
        <xdr:cNvPr id="40" name="Image 3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16075</xdr:rowOff>
    </xdr:from>
    <xdr:ext cx="192230" cy="147203"/>
    <xdr:pic>
      <xdr:nvPicPr>
        <xdr:cNvPr id="43" name="Image 42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99</xdr:row>
      <xdr:rowOff>16075</xdr:rowOff>
    </xdr:from>
    <xdr:ext cx="192230" cy="147203"/>
    <xdr:pic>
      <xdr:nvPicPr>
        <xdr:cNvPr id="44" name="Image 43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100</xdr:row>
      <xdr:rowOff>16075</xdr:rowOff>
    </xdr:from>
    <xdr:ext cx="192230" cy="147203"/>
    <xdr:pic>
      <xdr:nvPicPr>
        <xdr:cNvPr id="45" name="Image 44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144</xdr:row>
      <xdr:rowOff>16075</xdr:rowOff>
    </xdr:from>
    <xdr:ext cx="192230" cy="147203"/>
    <xdr:pic>
      <xdr:nvPicPr>
        <xdr:cNvPr id="47" name="Image 46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159</xdr:row>
      <xdr:rowOff>16075</xdr:rowOff>
    </xdr:from>
    <xdr:ext cx="192230" cy="147203"/>
    <xdr:pic>
      <xdr:nvPicPr>
        <xdr:cNvPr id="48" name="Image 47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172</xdr:row>
      <xdr:rowOff>16075</xdr:rowOff>
    </xdr:from>
    <xdr:ext cx="192230" cy="147203"/>
    <xdr:pic>
      <xdr:nvPicPr>
        <xdr:cNvPr id="49" name="Image 4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173</xdr:row>
      <xdr:rowOff>16075</xdr:rowOff>
    </xdr:from>
    <xdr:ext cx="192230" cy="147203"/>
    <xdr:pic>
      <xdr:nvPicPr>
        <xdr:cNvPr id="50" name="Image 4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175</xdr:row>
      <xdr:rowOff>16075</xdr:rowOff>
    </xdr:from>
    <xdr:ext cx="192230" cy="147203"/>
    <xdr:pic>
      <xdr:nvPicPr>
        <xdr:cNvPr id="51" name="Image 50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200</xdr:row>
      <xdr:rowOff>16075</xdr:rowOff>
    </xdr:from>
    <xdr:ext cx="192230" cy="147203"/>
    <xdr:pic>
      <xdr:nvPicPr>
        <xdr:cNvPr id="52" name="Image 51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205</xdr:row>
      <xdr:rowOff>16075</xdr:rowOff>
    </xdr:from>
    <xdr:ext cx="192230" cy="147203"/>
    <xdr:pic>
      <xdr:nvPicPr>
        <xdr:cNvPr id="53" name="Image 52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222</xdr:row>
      <xdr:rowOff>16075</xdr:rowOff>
    </xdr:from>
    <xdr:ext cx="192230" cy="147203"/>
    <xdr:pic>
      <xdr:nvPicPr>
        <xdr:cNvPr id="55" name="Image 54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223</xdr:row>
      <xdr:rowOff>16075</xdr:rowOff>
    </xdr:from>
    <xdr:ext cx="192230" cy="147203"/>
    <xdr:pic>
      <xdr:nvPicPr>
        <xdr:cNvPr id="56" name="Image 55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227</xdr:row>
      <xdr:rowOff>16075</xdr:rowOff>
    </xdr:from>
    <xdr:ext cx="192230" cy="147203"/>
    <xdr:pic>
      <xdr:nvPicPr>
        <xdr:cNvPr id="59" name="Image 5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227</xdr:row>
      <xdr:rowOff>0</xdr:rowOff>
    </xdr:from>
    <xdr:ext cx="192230" cy="147203"/>
    <xdr:pic>
      <xdr:nvPicPr>
        <xdr:cNvPr id="60" name="Image 5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227</xdr:row>
      <xdr:rowOff>0</xdr:rowOff>
    </xdr:from>
    <xdr:ext cx="192230" cy="147203"/>
    <xdr:pic>
      <xdr:nvPicPr>
        <xdr:cNvPr id="61" name="Image 60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453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19296</xdr:rowOff>
    </xdr:from>
    <xdr:ext cx="191902" cy="148323"/>
    <xdr:pic>
      <xdr:nvPicPr>
        <xdr:cNvPr id="63" name="Image 6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35</xdr:row>
      <xdr:rowOff>19296</xdr:rowOff>
    </xdr:from>
    <xdr:ext cx="191902" cy="148323"/>
    <xdr:pic>
      <xdr:nvPicPr>
        <xdr:cNvPr id="64" name="Image 6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191902" cy="148323"/>
    <xdr:pic>
      <xdr:nvPicPr>
        <xdr:cNvPr id="66" name="Image 6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57</xdr:row>
      <xdr:rowOff>19296</xdr:rowOff>
    </xdr:from>
    <xdr:ext cx="191902" cy="148323"/>
    <xdr:pic>
      <xdr:nvPicPr>
        <xdr:cNvPr id="67" name="Image 66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62</xdr:row>
      <xdr:rowOff>19296</xdr:rowOff>
    </xdr:from>
    <xdr:ext cx="191902" cy="148323"/>
    <xdr:pic>
      <xdr:nvPicPr>
        <xdr:cNvPr id="68" name="Image 67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63</xdr:row>
      <xdr:rowOff>19296</xdr:rowOff>
    </xdr:from>
    <xdr:ext cx="191902" cy="148323"/>
    <xdr:pic>
      <xdr:nvPicPr>
        <xdr:cNvPr id="69" name="Image 68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191902" cy="148323"/>
    <xdr:pic>
      <xdr:nvPicPr>
        <xdr:cNvPr id="70" name="Image 69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191902" cy="148323"/>
    <xdr:pic>
      <xdr:nvPicPr>
        <xdr:cNvPr id="71" name="Image 70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71</xdr:row>
      <xdr:rowOff>19296</xdr:rowOff>
    </xdr:from>
    <xdr:ext cx="191902" cy="148323"/>
    <xdr:pic>
      <xdr:nvPicPr>
        <xdr:cNvPr id="72" name="Image 7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76</xdr:row>
      <xdr:rowOff>19296</xdr:rowOff>
    </xdr:from>
    <xdr:ext cx="191902" cy="148323"/>
    <xdr:pic>
      <xdr:nvPicPr>
        <xdr:cNvPr id="73" name="Image 7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54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82</xdr:row>
      <xdr:rowOff>19296</xdr:rowOff>
    </xdr:from>
    <xdr:ext cx="191902" cy="148323"/>
    <xdr:pic>
      <xdr:nvPicPr>
        <xdr:cNvPr id="74" name="Image 7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91</xdr:row>
      <xdr:rowOff>19296</xdr:rowOff>
    </xdr:from>
    <xdr:ext cx="191902" cy="148323"/>
    <xdr:pic>
      <xdr:nvPicPr>
        <xdr:cNvPr id="75" name="Image 74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92</xdr:row>
      <xdr:rowOff>19296</xdr:rowOff>
    </xdr:from>
    <xdr:ext cx="191902" cy="148323"/>
    <xdr:pic>
      <xdr:nvPicPr>
        <xdr:cNvPr id="76" name="Image 7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1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113</xdr:row>
      <xdr:rowOff>19296</xdr:rowOff>
    </xdr:from>
    <xdr:ext cx="191902" cy="148323"/>
    <xdr:pic>
      <xdr:nvPicPr>
        <xdr:cNvPr id="77" name="Image 76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19296</xdr:rowOff>
    </xdr:from>
    <xdr:ext cx="191902" cy="148323"/>
    <xdr:pic>
      <xdr:nvPicPr>
        <xdr:cNvPr id="78" name="Image 77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120</xdr:row>
      <xdr:rowOff>19296</xdr:rowOff>
    </xdr:from>
    <xdr:ext cx="191902" cy="148323"/>
    <xdr:pic>
      <xdr:nvPicPr>
        <xdr:cNvPr id="79" name="Image 78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125</xdr:row>
      <xdr:rowOff>19296</xdr:rowOff>
    </xdr:from>
    <xdr:ext cx="191902" cy="148323"/>
    <xdr:pic>
      <xdr:nvPicPr>
        <xdr:cNvPr id="80" name="Image 79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126</xdr:row>
      <xdr:rowOff>19296</xdr:rowOff>
    </xdr:from>
    <xdr:ext cx="191902" cy="148323"/>
    <xdr:pic>
      <xdr:nvPicPr>
        <xdr:cNvPr id="81" name="Image 80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128</xdr:row>
      <xdr:rowOff>19296</xdr:rowOff>
    </xdr:from>
    <xdr:ext cx="191902" cy="148323"/>
    <xdr:pic>
      <xdr:nvPicPr>
        <xdr:cNvPr id="82" name="Image 8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137</xdr:row>
      <xdr:rowOff>19296</xdr:rowOff>
    </xdr:from>
    <xdr:ext cx="191902" cy="148323"/>
    <xdr:pic>
      <xdr:nvPicPr>
        <xdr:cNvPr id="83" name="Image 8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138</xdr:row>
      <xdr:rowOff>19296</xdr:rowOff>
    </xdr:from>
    <xdr:ext cx="191902" cy="148323"/>
    <xdr:pic>
      <xdr:nvPicPr>
        <xdr:cNvPr id="84" name="Image 8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19296</xdr:rowOff>
    </xdr:from>
    <xdr:ext cx="191902" cy="148323"/>
    <xdr:pic>
      <xdr:nvPicPr>
        <xdr:cNvPr id="85" name="Image 84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141</xdr:row>
      <xdr:rowOff>19296</xdr:rowOff>
    </xdr:from>
    <xdr:ext cx="191902" cy="148323"/>
    <xdr:pic>
      <xdr:nvPicPr>
        <xdr:cNvPr id="86" name="Image 8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160</xdr:row>
      <xdr:rowOff>0</xdr:rowOff>
    </xdr:from>
    <xdr:ext cx="191902" cy="148323"/>
    <xdr:pic>
      <xdr:nvPicPr>
        <xdr:cNvPr id="87" name="Image 86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160</xdr:row>
      <xdr:rowOff>19296</xdr:rowOff>
    </xdr:from>
    <xdr:ext cx="191902" cy="148323"/>
    <xdr:pic>
      <xdr:nvPicPr>
        <xdr:cNvPr id="88" name="Image 87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165</xdr:row>
      <xdr:rowOff>19296</xdr:rowOff>
    </xdr:from>
    <xdr:ext cx="191902" cy="148323"/>
    <xdr:pic>
      <xdr:nvPicPr>
        <xdr:cNvPr id="89" name="Image 88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166</xdr:row>
      <xdr:rowOff>19296</xdr:rowOff>
    </xdr:from>
    <xdr:ext cx="191902" cy="148323"/>
    <xdr:pic>
      <xdr:nvPicPr>
        <xdr:cNvPr id="90" name="Image 89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167</xdr:row>
      <xdr:rowOff>19296</xdr:rowOff>
    </xdr:from>
    <xdr:ext cx="191902" cy="148323"/>
    <xdr:pic>
      <xdr:nvPicPr>
        <xdr:cNvPr id="91" name="Image 90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168</xdr:row>
      <xdr:rowOff>19296</xdr:rowOff>
    </xdr:from>
    <xdr:ext cx="191902" cy="148323"/>
    <xdr:pic>
      <xdr:nvPicPr>
        <xdr:cNvPr id="92" name="Image 9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169</xdr:row>
      <xdr:rowOff>19296</xdr:rowOff>
    </xdr:from>
    <xdr:ext cx="191902" cy="148323"/>
    <xdr:pic>
      <xdr:nvPicPr>
        <xdr:cNvPr id="93" name="Image 9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19296</xdr:rowOff>
    </xdr:from>
    <xdr:ext cx="191902" cy="148323"/>
    <xdr:pic>
      <xdr:nvPicPr>
        <xdr:cNvPr id="94" name="Image 9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171</xdr:row>
      <xdr:rowOff>19296</xdr:rowOff>
    </xdr:from>
    <xdr:ext cx="191902" cy="148323"/>
    <xdr:pic>
      <xdr:nvPicPr>
        <xdr:cNvPr id="95" name="Image 94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179</xdr:row>
      <xdr:rowOff>19296</xdr:rowOff>
    </xdr:from>
    <xdr:ext cx="191902" cy="148323"/>
    <xdr:pic>
      <xdr:nvPicPr>
        <xdr:cNvPr id="96" name="Image 9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184</xdr:row>
      <xdr:rowOff>19296</xdr:rowOff>
    </xdr:from>
    <xdr:ext cx="191902" cy="148323"/>
    <xdr:pic>
      <xdr:nvPicPr>
        <xdr:cNvPr id="97" name="Image 96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193</xdr:row>
      <xdr:rowOff>19296</xdr:rowOff>
    </xdr:from>
    <xdr:ext cx="191902" cy="148323"/>
    <xdr:pic>
      <xdr:nvPicPr>
        <xdr:cNvPr id="98" name="Image 97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194</xdr:row>
      <xdr:rowOff>19296</xdr:rowOff>
    </xdr:from>
    <xdr:ext cx="191902" cy="148323"/>
    <xdr:pic>
      <xdr:nvPicPr>
        <xdr:cNvPr id="99" name="Image 98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500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2230" cy="147203"/>
    <xdr:pic>
      <xdr:nvPicPr>
        <xdr:cNvPr id="101" name="Image 100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657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98</xdr:row>
      <xdr:rowOff>0</xdr:rowOff>
    </xdr:from>
    <xdr:ext cx="192230" cy="147203"/>
    <xdr:pic>
      <xdr:nvPicPr>
        <xdr:cNvPr id="102" name="Image 101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657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151</xdr:row>
      <xdr:rowOff>19296</xdr:rowOff>
    </xdr:from>
    <xdr:ext cx="191902" cy="148323"/>
    <xdr:pic>
      <xdr:nvPicPr>
        <xdr:cNvPr id="103" name="Image 10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1079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153</xdr:row>
      <xdr:rowOff>19296</xdr:rowOff>
    </xdr:from>
    <xdr:ext cx="191902" cy="148323"/>
    <xdr:pic>
      <xdr:nvPicPr>
        <xdr:cNvPr id="104" name="Image 10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1079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153</xdr:row>
      <xdr:rowOff>19296</xdr:rowOff>
    </xdr:from>
    <xdr:ext cx="191902" cy="148323"/>
    <xdr:pic>
      <xdr:nvPicPr>
        <xdr:cNvPr id="105" name="Image 104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1079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74</xdr:row>
      <xdr:rowOff>19296</xdr:rowOff>
    </xdr:from>
    <xdr:ext cx="191902" cy="148323"/>
    <xdr:pic>
      <xdr:nvPicPr>
        <xdr:cNvPr id="106" name="Image 10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54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75</xdr:row>
      <xdr:rowOff>19296</xdr:rowOff>
    </xdr:from>
    <xdr:ext cx="191902" cy="148323"/>
    <xdr:pic>
      <xdr:nvPicPr>
        <xdr:cNvPr id="107" name="Image 106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5453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122</xdr:row>
      <xdr:rowOff>16075</xdr:rowOff>
    </xdr:from>
    <xdr:ext cx="192230" cy="147203"/>
    <xdr:pic>
      <xdr:nvPicPr>
        <xdr:cNvPr id="108" name="Image 107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525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129</xdr:row>
      <xdr:rowOff>38100</xdr:rowOff>
    </xdr:from>
    <xdr:ext cx="192230" cy="147203"/>
    <xdr:pic>
      <xdr:nvPicPr>
        <xdr:cNvPr id="113" name="Image 112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8857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142</xdr:row>
      <xdr:rowOff>44650</xdr:rowOff>
    </xdr:from>
    <xdr:ext cx="192230" cy="147203"/>
    <xdr:pic>
      <xdr:nvPicPr>
        <xdr:cNvPr id="115" name="Image 114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9062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41</xdr:row>
      <xdr:rowOff>0</xdr:rowOff>
    </xdr:from>
    <xdr:ext cx="192230" cy="147203"/>
    <xdr:pic>
      <xdr:nvPicPr>
        <xdr:cNvPr id="109" name="Image 10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93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97</xdr:row>
      <xdr:rowOff>16075</xdr:rowOff>
    </xdr:from>
    <xdr:ext cx="192230" cy="147203"/>
    <xdr:pic>
      <xdr:nvPicPr>
        <xdr:cNvPr id="110" name="Image 10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952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97</xdr:row>
      <xdr:rowOff>0</xdr:rowOff>
    </xdr:from>
    <xdr:ext cx="192230" cy="147203"/>
    <xdr:pic>
      <xdr:nvPicPr>
        <xdr:cNvPr id="111" name="Image 110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734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97</xdr:row>
      <xdr:rowOff>0</xdr:rowOff>
    </xdr:from>
    <xdr:ext cx="192230" cy="147203"/>
    <xdr:pic>
      <xdr:nvPicPr>
        <xdr:cNvPr id="112" name="Image 111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734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73</xdr:row>
      <xdr:rowOff>19296</xdr:rowOff>
    </xdr:from>
    <xdr:ext cx="191902" cy="148323"/>
    <xdr:pic>
      <xdr:nvPicPr>
        <xdr:cNvPr id="114" name="Image 11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35071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152</xdr:row>
      <xdr:rowOff>19296</xdr:rowOff>
    </xdr:from>
    <xdr:ext cx="191902" cy="148323"/>
    <xdr:pic>
      <xdr:nvPicPr>
        <xdr:cNvPr id="116" name="Image 11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27446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192230" cy="147203"/>
    <xdr:pic>
      <xdr:nvPicPr>
        <xdr:cNvPr id="117" name="Image 116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63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79</xdr:row>
      <xdr:rowOff>16075</xdr:rowOff>
    </xdr:from>
    <xdr:ext cx="192230" cy="147203"/>
    <xdr:pic>
      <xdr:nvPicPr>
        <xdr:cNvPr id="118" name="Image 117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73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65</xdr:row>
      <xdr:rowOff>16075</xdr:rowOff>
    </xdr:from>
    <xdr:ext cx="192230" cy="147203"/>
    <xdr:pic>
      <xdr:nvPicPr>
        <xdr:cNvPr id="119" name="Image 11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458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66</xdr:row>
      <xdr:rowOff>16075</xdr:rowOff>
    </xdr:from>
    <xdr:ext cx="192230" cy="147203"/>
    <xdr:pic>
      <xdr:nvPicPr>
        <xdr:cNvPr id="120" name="Image 11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63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67</xdr:row>
      <xdr:rowOff>16075</xdr:rowOff>
    </xdr:from>
    <xdr:ext cx="192230" cy="147203"/>
    <xdr:pic>
      <xdr:nvPicPr>
        <xdr:cNvPr id="121" name="Image 120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6850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145</xdr:row>
      <xdr:rowOff>0</xdr:rowOff>
    </xdr:from>
    <xdr:ext cx="191902" cy="148323"/>
    <xdr:pic>
      <xdr:nvPicPr>
        <xdr:cNvPr id="122" name="Image 12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2697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146</xdr:row>
      <xdr:rowOff>0</xdr:rowOff>
    </xdr:from>
    <xdr:ext cx="191902" cy="148323"/>
    <xdr:pic>
      <xdr:nvPicPr>
        <xdr:cNvPr id="123" name="Image 12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1747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211</xdr:row>
      <xdr:rowOff>0</xdr:rowOff>
    </xdr:from>
    <xdr:ext cx="191902" cy="148323"/>
    <xdr:pic>
      <xdr:nvPicPr>
        <xdr:cNvPr id="124" name="Image 12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4757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212</xdr:row>
      <xdr:rowOff>0</xdr:rowOff>
    </xdr:from>
    <xdr:ext cx="191902" cy="148323"/>
    <xdr:pic>
      <xdr:nvPicPr>
        <xdr:cNvPr id="125" name="Image 124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807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1902" cy="148323"/>
    <xdr:pic>
      <xdr:nvPicPr>
        <xdr:cNvPr id="126" name="Image 12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28575"/>
          <a:ext cx="191902" cy="1483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211</xdr:row>
      <xdr:rowOff>0</xdr:rowOff>
    </xdr:from>
    <xdr:ext cx="192230" cy="147203"/>
    <xdr:pic>
      <xdr:nvPicPr>
        <xdr:cNvPr id="127" name="Image 126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4757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212</xdr:row>
      <xdr:rowOff>0</xdr:rowOff>
    </xdr:from>
    <xdr:ext cx="192230" cy="147203"/>
    <xdr:pic>
      <xdr:nvPicPr>
        <xdr:cNvPr id="128" name="Image 127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807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2230" cy="147203"/>
    <xdr:pic>
      <xdr:nvPicPr>
        <xdr:cNvPr id="129" name="Image 12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28575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1407217</xdr:colOff>
      <xdr:row>0</xdr:row>
      <xdr:rowOff>24848</xdr:rowOff>
    </xdr:from>
    <xdr:to>
      <xdr:col>3</xdr:col>
      <xdr:colOff>2592459</xdr:colOff>
      <xdr:row>6</xdr:row>
      <xdr:rowOff>129816</xdr:rowOff>
    </xdr:to>
    <xdr:pic>
      <xdr:nvPicPr>
        <xdr:cNvPr id="130" name="Image 129" descr="D:\Dropbox\sollo\docs\Restaurant Pontoise\Logos\Logo_LORQIDEE\L'or Q'idée.PNG"/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434" y="24848"/>
          <a:ext cx="1185242" cy="119827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49</xdr:row>
      <xdr:rowOff>0</xdr:rowOff>
    </xdr:from>
    <xdr:ext cx="192230" cy="147203"/>
    <xdr:pic>
      <xdr:nvPicPr>
        <xdr:cNvPr id="100" name="Image 9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28652"/>
          <a:ext cx="192230" cy="14720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39"/>
  <sheetViews>
    <sheetView showGridLines="0" showZeros="0" tabSelected="1" topLeftCell="B1" zoomScale="130" zoomScaleNormal="130" zoomScaleSheetLayoutView="130" workbookViewId="0">
      <selection activeCell="F239" sqref="F239:H239"/>
    </sheetView>
  </sheetViews>
  <sheetFormatPr baseColWidth="10" defaultColWidth="11.42578125" defaultRowHeight="14.25" customHeight="1" x14ac:dyDescent="0.25"/>
  <cols>
    <col min="1" max="1" width="11.42578125" style="42" hidden="1" customWidth="1"/>
    <col min="2" max="2" width="2.7109375" style="28" customWidth="1"/>
    <col min="3" max="3" width="0.140625" style="28" customWidth="1"/>
    <col min="4" max="4" width="41.7109375" style="28" customWidth="1"/>
    <col min="5" max="5" width="25.7109375" style="71" customWidth="1"/>
    <col min="6" max="6" width="8.7109375" style="72" customWidth="1"/>
    <col min="7" max="7" width="8.7109375" style="28" customWidth="1"/>
    <col min="8" max="8" width="6.7109375" style="45" customWidth="1"/>
    <col min="9" max="9" width="11.42578125" style="109" hidden="1" customWidth="1"/>
    <col min="10" max="10" width="11.42578125" style="45"/>
    <col min="11" max="16384" width="11.42578125" style="28"/>
  </cols>
  <sheetData>
    <row r="1" spans="2:9" ht="14.25" customHeight="1" x14ac:dyDescent="0.25">
      <c r="B1" s="43"/>
      <c r="C1" s="43"/>
      <c r="D1" s="43"/>
      <c r="E1" s="81" t="s">
        <v>190</v>
      </c>
      <c r="F1" s="81"/>
      <c r="G1" s="81"/>
      <c r="H1" s="81"/>
    </row>
    <row r="2" spans="2:9" ht="14.25" customHeight="1" x14ac:dyDescent="0.25">
      <c r="B2" s="43"/>
      <c r="C2" s="43"/>
      <c r="E2" s="81"/>
      <c r="F2" s="81"/>
      <c r="G2" s="81"/>
      <c r="H2" s="81"/>
    </row>
    <row r="3" spans="2:9" ht="14.25" customHeight="1" x14ac:dyDescent="0.25">
      <c r="B3" s="43"/>
      <c r="C3" s="43"/>
      <c r="D3" s="43"/>
      <c r="E3" s="76" t="s">
        <v>160</v>
      </c>
      <c r="F3" s="76"/>
      <c r="G3" s="76"/>
      <c r="H3" s="76"/>
    </row>
    <row r="4" spans="2:9" ht="14.25" customHeight="1" x14ac:dyDescent="0.25">
      <c r="E4" s="82" t="s">
        <v>188</v>
      </c>
      <c r="F4" s="82"/>
      <c r="G4" s="82"/>
      <c r="H4" s="82"/>
    </row>
    <row r="5" spans="2:9" ht="14.25" customHeight="1" x14ac:dyDescent="0.25">
      <c r="D5" s="44"/>
      <c r="E5" s="83" t="s">
        <v>189</v>
      </c>
      <c r="F5" s="83"/>
      <c r="G5" s="83"/>
      <c r="H5" s="83"/>
    </row>
    <row r="6" spans="2:9" ht="14.25" customHeight="1" x14ac:dyDescent="0.25">
      <c r="D6" s="44"/>
      <c r="E6" s="84"/>
      <c r="F6" s="84"/>
      <c r="G6" s="84"/>
      <c r="H6" s="84"/>
    </row>
    <row r="7" spans="2:9" ht="14.25" customHeight="1" x14ac:dyDescent="0.25">
      <c r="D7" s="45"/>
      <c r="E7" s="80" t="s">
        <v>414</v>
      </c>
      <c r="F7" s="80"/>
      <c r="G7" s="80"/>
      <c r="H7" s="80"/>
    </row>
    <row r="8" spans="2:9" ht="14.25" customHeight="1" x14ac:dyDescent="0.25">
      <c r="D8" s="45"/>
      <c r="E8" s="80" t="s">
        <v>415</v>
      </c>
      <c r="F8" s="80"/>
      <c r="G8" s="80"/>
      <c r="H8" s="80"/>
    </row>
    <row r="9" spans="2:9" ht="14.25" customHeight="1" x14ac:dyDescent="0.25">
      <c r="E9" s="100"/>
      <c r="F9" s="100"/>
      <c r="G9" s="100"/>
    </row>
    <row r="10" spans="2:9" ht="14.25" customHeight="1" x14ac:dyDescent="0.25">
      <c r="E10" s="29"/>
      <c r="F10" s="29"/>
      <c r="G10" s="29"/>
    </row>
    <row r="11" spans="2:9" ht="14.25" customHeight="1" x14ac:dyDescent="0.25">
      <c r="C11" s="6"/>
      <c r="D11" s="6" t="s">
        <v>193</v>
      </c>
      <c r="E11" s="7"/>
      <c r="F11" s="78"/>
      <c r="G11" s="79"/>
      <c r="H11" s="79"/>
      <c r="I11" s="45"/>
    </row>
    <row r="12" spans="2:9" ht="14.25" customHeight="1" x14ac:dyDescent="0.25">
      <c r="C12" s="8" t="s">
        <v>396</v>
      </c>
      <c r="D12" s="11"/>
      <c r="E12" s="12"/>
      <c r="F12" s="78"/>
      <c r="G12" s="79"/>
      <c r="H12" s="79"/>
      <c r="I12" s="45"/>
    </row>
    <row r="13" spans="2:9" ht="14.25" customHeight="1" x14ac:dyDescent="0.25">
      <c r="C13" s="9" t="s">
        <v>397</v>
      </c>
      <c r="D13" s="13"/>
      <c r="E13" s="14"/>
      <c r="F13" s="78"/>
      <c r="G13" s="79"/>
      <c r="H13" s="79"/>
      <c r="I13" s="45"/>
    </row>
    <row r="14" spans="2:9" ht="14.25" customHeight="1" x14ac:dyDescent="0.25">
      <c r="C14" s="9" t="s">
        <v>398</v>
      </c>
      <c r="D14" s="13"/>
      <c r="E14" s="14"/>
      <c r="F14" s="78"/>
      <c r="G14" s="79"/>
      <c r="H14" s="79"/>
      <c r="I14" s="45"/>
    </row>
    <row r="15" spans="2:9" ht="14.25" customHeight="1" x14ac:dyDescent="0.25">
      <c r="C15" s="9" t="s">
        <v>404</v>
      </c>
      <c r="D15" s="13"/>
      <c r="E15" s="14"/>
      <c r="F15" s="78"/>
      <c r="G15" s="79"/>
      <c r="H15" s="79"/>
      <c r="I15" s="45"/>
    </row>
    <row r="16" spans="2:9" ht="14.25" customHeight="1" x14ac:dyDescent="0.25">
      <c r="C16" s="9" t="s">
        <v>399</v>
      </c>
      <c r="D16" s="15"/>
      <c r="E16" s="16"/>
      <c r="F16" s="78"/>
      <c r="G16" s="79"/>
      <c r="H16" s="79"/>
      <c r="I16" s="45"/>
    </row>
    <row r="17" spans="1:10" ht="14.25" customHeight="1" x14ac:dyDescent="0.25">
      <c r="C17" s="9" t="s">
        <v>400</v>
      </c>
      <c r="D17" s="17"/>
      <c r="E17" s="16"/>
      <c r="F17" s="78"/>
      <c r="G17" s="79"/>
      <c r="H17" s="79"/>
      <c r="I17" s="45"/>
    </row>
    <row r="18" spans="1:10" ht="14.25" customHeight="1" x14ac:dyDescent="0.25">
      <c r="C18" s="9" t="s">
        <v>402</v>
      </c>
      <c r="D18" s="18"/>
      <c r="E18" s="19"/>
      <c r="F18" s="78"/>
      <c r="G18" s="79"/>
      <c r="H18" s="79"/>
      <c r="I18" s="45"/>
    </row>
    <row r="19" spans="1:10" ht="14.25" customHeight="1" x14ac:dyDescent="0.25">
      <c r="C19" s="10" t="s">
        <v>401</v>
      </c>
      <c r="D19" s="27"/>
      <c r="E19" s="20"/>
      <c r="F19" s="78"/>
      <c r="G19" s="79"/>
      <c r="H19" s="79"/>
      <c r="I19" s="45"/>
    </row>
    <row r="20" spans="1:10" ht="14.25" customHeight="1" x14ac:dyDescent="0.25">
      <c r="D20" s="3"/>
      <c r="E20" s="28"/>
      <c r="F20" s="28"/>
    </row>
    <row r="21" spans="1:10" ht="14.25" customHeight="1" x14ac:dyDescent="0.25">
      <c r="A21" s="42" t="s">
        <v>210</v>
      </c>
      <c r="B21" s="46"/>
      <c r="C21" s="46"/>
      <c r="D21" s="47"/>
      <c r="E21" s="30"/>
      <c r="F21" s="31"/>
      <c r="G21" s="32"/>
      <c r="H21" s="4"/>
    </row>
    <row r="22" spans="1:10" ht="14.25" customHeight="1" x14ac:dyDescent="0.25">
      <c r="A22" s="42" t="s">
        <v>222</v>
      </c>
      <c r="B22" s="46"/>
      <c r="C22" s="46"/>
      <c r="D22" s="48" t="s">
        <v>208</v>
      </c>
      <c r="E22" s="33" t="s">
        <v>205</v>
      </c>
      <c r="F22" s="34">
        <v>15</v>
      </c>
      <c r="G22" s="35"/>
      <c r="H22" s="5">
        <f>IF((F236&lt;13),1,)</f>
        <v>1</v>
      </c>
      <c r="I22" s="109">
        <f t="shared" ref="I22:I26" si="0">G22*H22</f>
        <v>0</v>
      </c>
    </row>
    <row r="23" spans="1:10" ht="14.25" customHeight="1" x14ac:dyDescent="0.25">
      <c r="A23" s="42" t="s">
        <v>223</v>
      </c>
      <c r="B23" s="45"/>
      <c r="C23" s="45"/>
      <c r="D23" s="49"/>
      <c r="E23" s="33" t="s">
        <v>206</v>
      </c>
      <c r="F23" s="34">
        <v>20</v>
      </c>
      <c r="G23" s="35"/>
      <c r="H23" s="5">
        <f>IF((AND(12&lt;F236,F236&lt;31)),1,)</f>
        <v>0</v>
      </c>
      <c r="I23" s="109">
        <f t="shared" si="0"/>
        <v>0</v>
      </c>
    </row>
    <row r="24" spans="1:10" ht="14.25" customHeight="1" x14ac:dyDescent="0.25">
      <c r="A24" s="42" t="s">
        <v>224</v>
      </c>
      <c r="B24" s="45"/>
      <c r="C24" s="45"/>
      <c r="D24" s="49"/>
      <c r="E24" s="33" t="s">
        <v>207</v>
      </c>
      <c r="F24" s="36" t="s">
        <v>403</v>
      </c>
      <c r="G24" s="35"/>
      <c r="H24" s="5">
        <f>IF(F236&gt;30,1,)</f>
        <v>0</v>
      </c>
      <c r="I24" s="109">
        <f t="shared" si="0"/>
        <v>0</v>
      </c>
    </row>
    <row r="25" spans="1:10" ht="14.25" customHeight="1" x14ac:dyDescent="0.25">
      <c r="B25" s="45"/>
      <c r="C25" s="45"/>
      <c r="D25" s="50"/>
      <c r="E25" s="37"/>
      <c r="F25" s="38"/>
      <c r="G25" s="39"/>
      <c r="H25" s="4"/>
    </row>
    <row r="26" spans="1:10" ht="14.25" customHeight="1" x14ac:dyDescent="0.25">
      <c r="B26" s="45"/>
      <c r="C26" s="45"/>
      <c r="D26" s="33"/>
      <c r="E26" s="40"/>
      <c r="F26" s="41"/>
      <c r="G26" s="34"/>
      <c r="H26" s="4"/>
      <c r="I26" s="109">
        <f t="shared" si="0"/>
        <v>0</v>
      </c>
    </row>
    <row r="27" spans="1:10" ht="14.25" customHeight="1" x14ac:dyDescent="0.25">
      <c r="B27" s="45"/>
      <c r="C27" s="45"/>
      <c r="D27" s="33"/>
      <c r="E27" s="40"/>
      <c r="F27" s="41"/>
      <c r="G27" s="34"/>
      <c r="H27" s="4"/>
    </row>
    <row r="28" spans="1:10" s="52" customFormat="1" ht="14.25" customHeight="1" x14ac:dyDescent="0.25">
      <c r="A28" s="51"/>
      <c r="B28" s="46" t="s">
        <v>63</v>
      </c>
      <c r="C28" s="46"/>
      <c r="E28" s="2"/>
      <c r="F28" s="1" t="s">
        <v>85</v>
      </c>
      <c r="G28" s="1" t="s">
        <v>26</v>
      </c>
      <c r="H28" s="1" t="s">
        <v>212</v>
      </c>
      <c r="I28" s="109"/>
      <c r="J28" s="63"/>
    </row>
    <row r="29" spans="1:10" ht="14.25" customHeight="1" x14ac:dyDescent="0.25">
      <c r="A29" s="42" t="s">
        <v>225</v>
      </c>
      <c r="B29" s="45"/>
      <c r="C29" s="45"/>
      <c r="D29" s="33" t="s">
        <v>217</v>
      </c>
      <c r="E29" s="53"/>
      <c r="F29" s="25" t="s">
        <v>64</v>
      </c>
      <c r="G29" s="26">
        <v>24</v>
      </c>
      <c r="H29" s="21"/>
      <c r="I29" s="109">
        <f>G29*H29</f>
        <v>0</v>
      </c>
    </row>
    <row r="30" spans="1:10" ht="14.25" customHeight="1" x14ac:dyDescent="0.25">
      <c r="A30" s="42" t="s">
        <v>226</v>
      </c>
      <c r="B30" s="45"/>
      <c r="C30" s="45"/>
      <c r="D30" s="33" t="s">
        <v>218</v>
      </c>
      <c r="E30" s="53"/>
      <c r="F30" s="25" t="s">
        <v>64</v>
      </c>
      <c r="G30" s="26">
        <v>27</v>
      </c>
      <c r="H30" s="21"/>
      <c r="I30" s="109">
        <f t="shared" ref="I30:I95" si="1">G30*H30</f>
        <v>0</v>
      </c>
    </row>
    <row r="31" spans="1:10" ht="14.25" customHeight="1" x14ac:dyDescent="0.25">
      <c r="A31" s="42" t="s">
        <v>227</v>
      </c>
      <c r="B31" s="45"/>
      <c r="C31" s="45"/>
      <c r="D31" s="33" t="s">
        <v>406</v>
      </c>
      <c r="E31" s="53"/>
      <c r="F31" s="25" t="s">
        <v>64</v>
      </c>
      <c r="G31" s="26">
        <v>34</v>
      </c>
      <c r="H31" s="21"/>
      <c r="I31" s="109">
        <f t="shared" si="1"/>
        <v>0</v>
      </c>
    </row>
    <row r="32" spans="1:10" ht="14.25" customHeight="1" x14ac:dyDescent="0.25">
      <c r="A32" s="42" t="s">
        <v>228</v>
      </c>
      <c r="B32" s="45"/>
      <c r="C32" s="45"/>
      <c r="D32" s="33" t="s">
        <v>407</v>
      </c>
      <c r="E32" s="53"/>
      <c r="F32" s="25" t="s">
        <v>64</v>
      </c>
      <c r="G32" s="26">
        <v>34</v>
      </c>
      <c r="H32" s="21"/>
      <c r="I32" s="109">
        <f t="shared" si="1"/>
        <v>0</v>
      </c>
    </row>
    <row r="33" spans="1:10" ht="14.25" customHeight="1" x14ac:dyDescent="0.25">
      <c r="A33" s="42" t="s">
        <v>229</v>
      </c>
      <c r="B33" s="45"/>
      <c r="C33" s="45"/>
      <c r="D33" s="33" t="s">
        <v>219</v>
      </c>
      <c r="E33" s="53"/>
      <c r="F33" s="25" t="s">
        <v>64</v>
      </c>
      <c r="G33" s="26">
        <v>27</v>
      </c>
      <c r="H33" s="21"/>
      <c r="I33" s="109">
        <f t="shared" si="1"/>
        <v>0</v>
      </c>
    </row>
    <row r="34" spans="1:10" ht="14.25" customHeight="1" x14ac:dyDescent="0.25">
      <c r="B34" s="45"/>
      <c r="C34" s="45"/>
      <c r="D34" s="33"/>
      <c r="E34" s="73"/>
      <c r="F34" s="73"/>
      <c r="G34" s="73"/>
      <c r="H34" s="73"/>
      <c r="I34" s="109">
        <f t="shared" si="1"/>
        <v>0</v>
      </c>
    </row>
    <row r="35" spans="1:10" s="52" customFormat="1" ht="14.25" customHeight="1" x14ac:dyDescent="0.25">
      <c r="A35" s="51"/>
      <c r="B35" s="46" t="s">
        <v>191</v>
      </c>
      <c r="C35" s="46"/>
      <c r="E35" s="73"/>
      <c r="F35" s="73"/>
      <c r="G35" s="73"/>
      <c r="H35" s="73"/>
      <c r="I35" s="109">
        <f t="shared" si="1"/>
        <v>0</v>
      </c>
      <c r="J35" s="63"/>
    </row>
    <row r="36" spans="1:10" ht="14.25" customHeight="1" x14ac:dyDescent="0.25">
      <c r="A36" s="42" t="s">
        <v>230</v>
      </c>
      <c r="B36" s="45"/>
      <c r="C36" s="45"/>
      <c r="D36" s="33" t="s">
        <v>115</v>
      </c>
      <c r="E36" s="53" t="s">
        <v>23</v>
      </c>
      <c r="F36" s="25">
        <v>2017</v>
      </c>
      <c r="G36" s="26">
        <v>14.9</v>
      </c>
      <c r="H36" s="21"/>
      <c r="I36" s="109">
        <f t="shared" si="1"/>
        <v>0</v>
      </c>
    </row>
    <row r="37" spans="1:10" ht="14.25" customHeight="1" x14ac:dyDescent="0.25">
      <c r="A37" s="42" t="s">
        <v>237</v>
      </c>
      <c r="B37" s="45"/>
      <c r="C37" s="45"/>
      <c r="D37" s="33" t="s">
        <v>115</v>
      </c>
      <c r="E37" s="53" t="s">
        <v>32</v>
      </c>
      <c r="F37" s="25">
        <v>2016</v>
      </c>
      <c r="G37" s="26">
        <v>16</v>
      </c>
      <c r="H37" s="21"/>
      <c r="I37" s="109">
        <f t="shared" si="1"/>
        <v>0</v>
      </c>
    </row>
    <row r="38" spans="1:10" ht="14.25" customHeight="1" x14ac:dyDescent="0.25">
      <c r="A38" s="42" t="s">
        <v>247</v>
      </c>
      <c r="B38" s="45"/>
      <c r="C38" s="45"/>
      <c r="D38" s="33" t="s">
        <v>115</v>
      </c>
      <c r="E38" s="53" t="s">
        <v>81</v>
      </c>
      <c r="F38" s="25">
        <v>2018</v>
      </c>
      <c r="G38" s="26">
        <v>18</v>
      </c>
      <c r="H38" s="21"/>
      <c r="I38" s="109">
        <f t="shared" si="1"/>
        <v>0</v>
      </c>
    </row>
    <row r="39" spans="1:10" ht="14.25" customHeight="1" x14ac:dyDescent="0.25">
      <c r="A39" s="42" t="s">
        <v>239</v>
      </c>
      <c r="B39" s="45"/>
      <c r="C39" s="45"/>
      <c r="D39" s="33" t="s">
        <v>115</v>
      </c>
      <c r="E39" s="53" t="s">
        <v>22</v>
      </c>
      <c r="F39" s="25">
        <v>2018</v>
      </c>
      <c r="G39" s="26">
        <v>18</v>
      </c>
      <c r="H39" s="21"/>
      <c r="I39" s="109">
        <f t="shared" si="1"/>
        <v>0</v>
      </c>
    </row>
    <row r="40" spans="1:10" ht="14.25" customHeight="1" x14ac:dyDescent="0.25">
      <c r="A40" s="42" t="s">
        <v>231</v>
      </c>
      <c r="B40" s="45"/>
      <c r="C40" s="45"/>
      <c r="D40" s="33" t="s">
        <v>0</v>
      </c>
      <c r="E40" s="53" t="s">
        <v>23</v>
      </c>
      <c r="F40" s="25">
        <v>2018</v>
      </c>
      <c r="G40" s="26">
        <v>16.5</v>
      </c>
      <c r="H40" s="21"/>
      <c r="I40" s="109">
        <f t="shared" si="1"/>
        <v>0</v>
      </c>
    </row>
    <row r="41" spans="1:10" ht="14.25" customHeight="1" x14ac:dyDescent="0.25">
      <c r="A41" s="42" t="s">
        <v>232</v>
      </c>
      <c r="B41" s="45"/>
      <c r="C41" s="45"/>
      <c r="D41" s="33" t="s">
        <v>1</v>
      </c>
      <c r="E41" s="53" t="s">
        <v>23</v>
      </c>
      <c r="F41" s="25">
        <v>2018</v>
      </c>
      <c r="G41" s="26">
        <v>21</v>
      </c>
      <c r="H41" s="21"/>
      <c r="I41" s="109">
        <f t="shared" si="1"/>
        <v>0</v>
      </c>
    </row>
    <row r="42" spans="1:10" ht="14.25" customHeight="1" x14ac:dyDescent="0.25">
      <c r="A42" s="42" t="s">
        <v>234</v>
      </c>
      <c r="B42" s="45"/>
      <c r="C42" s="45"/>
      <c r="D42" s="33" t="s">
        <v>84</v>
      </c>
      <c r="E42" s="53" t="s">
        <v>23</v>
      </c>
      <c r="F42" s="25">
        <v>2016</v>
      </c>
      <c r="G42" s="26">
        <v>29</v>
      </c>
      <c r="H42" s="21"/>
      <c r="I42" s="109">
        <f t="shared" si="1"/>
        <v>0</v>
      </c>
    </row>
    <row r="43" spans="1:10" ht="14.25" customHeight="1" x14ac:dyDescent="0.25">
      <c r="A43" s="42" t="s">
        <v>233</v>
      </c>
      <c r="B43" s="45"/>
      <c r="C43" s="45"/>
      <c r="D43" s="33" t="s">
        <v>2</v>
      </c>
      <c r="E43" s="53" t="s">
        <v>23</v>
      </c>
      <c r="F43" s="25">
        <v>2018</v>
      </c>
      <c r="G43" s="26">
        <v>29</v>
      </c>
      <c r="H43" s="21"/>
      <c r="I43" s="109">
        <f t="shared" si="1"/>
        <v>0</v>
      </c>
    </row>
    <row r="44" spans="1:10" ht="14.25" customHeight="1" x14ac:dyDescent="0.25">
      <c r="A44" s="42" t="s">
        <v>235</v>
      </c>
      <c r="B44" s="45"/>
      <c r="C44" s="45"/>
      <c r="D44" s="33" t="s">
        <v>4</v>
      </c>
      <c r="E44" s="53" t="s">
        <v>3</v>
      </c>
      <c r="F44" s="25">
        <v>2018</v>
      </c>
      <c r="G44" s="26">
        <v>21</v>
      </c>
      <c r="H44" s="21"/>
      <c r="I44" s="109">
        <f t="shared" si="1"/>
        <v>0</v>
      </c>
    </row>
    <row r="45" spans="1:10" ht="14.25" customHeight="1" x14ac:dyDescent="0.25">
      <c r="A45" s="42" t="s">
        <v>236</v>
      </c>
      <c r="B45" s="45"/>
      <c r="C45" s="45"/>
      <c r="D45" s="33" t="s">
        <v>31</v>
      </c>
      <c r="E45" s="53" t="s">
        <v>32</v>
      </c>
      <c r="F45" s="25">
        <v>2018</v>
      </c>
      <c r="G45" s="26">
        <v>27</v>
      </c>
      <c r="H45" s="21"/>
      <c r="I45" s="109">
        <f t="shared" si="1"/>
        <v>0</v>
      </c>
    </row>
    <row r="46" spans="1:10" s="55" customFormat="1" ht="14.25" customHeight="1" x14ac:dyDescent="0.25">
      <c r="A46" s="42" t="s">
        <v>238</v>
      </c>
      <c r="B46" s="54"/>
      <c r="C46" s="54"/>
      <c r="D46" s="33" t="s">
        <v>174</v>
      </c>
      <c r="E46" s="53" t="s">
        <v>32</v>
      </c>
      <c r="F46" s="25">
        <v>2018</v>
      </c>
      <c r="G46" s="26">
        <v>36</v>
      </c>
      <c r="H46" s="22"/>
      <c r="I46" s="109">
        <f t="shared" si="1"/>
        <v>0</v>
      </c>
      <c r="J46" s="54"/>
    </row>
    <row r="47" spans="1:10" ht="14.25" customHeight="1" x14ac:dyDescent="0.25">
      <c r="A47" s="42" t="s">
        <v>240</v>
      </c>
      <c r="B47" s="45"/>
      <c r="C47" s="45"/>
      <c r="D47" s="33" t="s">
        <v>214</v>
      </c>
      <c r="E47" s="53" t="s">
        <v>22</v>
      </c>
      <c r="F47" s="25">
        <v>2016</v>
      </c>
      <c r="G47" s="26">
        <v>148</v>
      </c>
      <c r="H47" s="21"/>
      <c r="I47" s="109">
        <f t="shared" si="1"/>
        <v>0</v>
      </c>
    </row>
    <row r="48" spans="1:10" ht="14.25" customHeight="1" x14ac:dyDescent="0.25">
      <c r="A48" s="42" t="s">
        <v>241</v>
      </c>
      <c r="B48" s="45"/>
      <c r="C48" s="45"/>
      <c r="D48" s="33" t="s">
        <v>117</v>
      </c>
      <c r="E48" s="53" t="s">
        <v>22</v>
      </c>
      <c r="F48" s="25">
        <v>2018</v>
      </c>
      <c r="G48" s="26">
        <v>56</v>
      </c>
      <c r="H48" s="21"/>
      <c r="I48" s="109">
        <f t="shared" si="1"/>
        <v>0</v>
      </c>
    </row>
    <row r="49" spans="1:9" ht="14.25" customHeight="1" x14ac:dyDescent="0.25">
      <c r="A49" s="42" t="s">
        <v>242</v>
      </c>
      <c r="B49" s="45"/>
      <c r="C49" s="45"/>
      <c r="D49" s="33" t="s">
        <v>58</v>
      </c>
      <c r="E49" s="53" t="s">
        <v>22</v>
      </c>
      <c r="F49" s="25">
        <v>2017</v>
      </c>
      <c r="G49" s="26">
        <v>88</v>
      </c>
      <c r="H49" s="21"/>
      <c r="I49" s="109">
        <f t="shared" si="1"/>
        <v>0</v>
      </c>
    </row>
    <row r="50" spans="1:9" ht="14.25" customHeight="1" x14ac:dyDescent="0.25">
      <c r="A50" s="42" t="s">
        <v>394</v>
      </c>
      <c r="B50" s="45"/>
      <c r="C50" s="45"/>
      <c r="D50" s="33" t="s">
        <v>395</v>
      </c>
      <c r="E50" s="53" t="s">
        <v>154</v>
      </c>
      <c r="F50" s="25">
        <v>2018</v>
      </c>
      <c r="G50" s="26">
        <v>22</v>
      </c>
      <c r="H50" s="21"/>
      <c r="I50" s="109">
        <f t="shared" si="1"/>
        <v>0</v>
      </c>
    </row>
    <row r="51" spans="1:9" ht="14.25" customHeight="1" x14ac:dyDescent="0.25">
      <c r="A51" s="42" t="s">
        <v>246</v>
      </c>
      <c r="B51" s="45"/>
      <c r="C51" s="45"/>
      <c r="D51" s="33" t="s">
        <v>78</v>
      </c>
      <c r="E51" s="53" t="s">
        <v>79</v>
      </c>
      <c r="F51" s="25">
        <v>2017</v>
      </c>
      <c r="G51" s="26">
        <v>19</v>
      </c>
      <c r="H51" s="21"/>
      <c r="I51" s="109">
        <f t="shared" si="1"/>
        <v>0</v>
      </c>
    </row>
    <row r="52" spans="1:9" ht="14.25" customHeight="1" x14ac:dyDescent="0.25">
      <c r="A52" s="42" t="s">
        <v>243</v>
      </c>
      <c r="B52" s="45"/>
      <c r="C52" s="45"/>
      <c r="D52" s="33" t="s">
        <v>128</v>
      </c>
      <c r="E52" s="53" t="s">
        <v>22</v>
      </c>
      <c r="F52" s="25">
        <v>2017</v>
      </c>
      <c r="G52" s="26">
        <v>22</v>
      </c>
      <c r="H52" s="21"/>
      <c r="I52" s="109">
        <f t="shared" si="1"/>
        <v>0</v>
      </c>
    </row>
    <row r="53" spans="1:9" ht="14.25" customHeight="1" x14ac:dyDescent="0.25">
      <c r="A53" s="42" t="s">
        <v>244</v>
      </c>
      <c r="B53" s="45"/>
      <c r="C53" s="45"/>
      <c r="D53" s="33" t="s">
        <v>91</v>
      </c>
      <c r="E53" s="53" t="s">
        <v>90</v>
      </c>
      <c r="F53" s="25">
        <v>2018</v>
      </c>
      <c r="G53" s="26">
        <v>13.5</v>
      </c>
      <c r="H53" s="21"/>
      <c r="I53" s="109">
        <f t="shared" si="1"/>
        <v>0</v>
      </c>
    </row>
    <row r="54" spans="1:9" ht="14.25" customHeight="1" x14ac:dyDescent="0.25">
      <c r="A54" s="42" t="s">
        <v>245</v>
      </c>
      <c r="B54" s="45"/>
      <c r="C54" s="45"/>
      <c r="D54" s="33" t="s">
        <v>89</v>
      </c>
      <c r="E54" s="53" t="s">
        <v>90</v>
      </c>
      <c r="F54" s="25">
        <v>2017</v>
      </c>
      <c r="G54" s="26">
        <v>19.8</v>
      </c>
      <c r="H54" s="21"/>
      <c r="I54" s="109">
        <f t="shared" si="1"/>
        <v>0</v>
      </c>
    </row>
    <row r="55" spans="1:9" ht="14.25" customHeight="1" x14ac:dyDescent="0.25">
      <c r="A55" s="42" t="s">
        <v>248</v>
      </c>
      <c r="B55" s="45"/>
      <c r="C55" s="45"/>
      <c r="D55" s="33" t="s">
        <v>152</v>
      </c>
      <c r="E55" s="53" t="s">
        <v>60</v>
      </c>
      <c r="F55" s="25">
        <v>2013</v>
      </c>
      <c r="G55" s="26">
        <v>68</v>
      </c>
      <c r="H55" s="21"/>
      <c r="I55" s="109">
        <f t="shared" si="1"/>
        <v>0</v>
      </c>
    </row>
    <row r="56" spans="1:9" ht="14.25" customHeight="1" x14ac:dyDescent="0.25">
      <c r="A56" s="42" t="s">
        <v>249</v>
      </c>
      <c r="B56" s="45"/>
      <c r="C56" s="45"/>
      <c r="D56" s="33" t="s">
        <v>59</v>
      </c>
      <c r="E56" s="53" t="s">
        <v>60</v>
      </c>
      <c r="F56" s="25">
        <v>2016</v>
      </c>
      <c r="G56" s="26">
        <v>38</v>
      </c>
      <c r="H56" s="21"/>
      <c r="I56" s="109">
        <f t="shared" si="1"/>
        <v>0</v>
      </c>
    </row>
    <row r="57" spans="1:9" ht="14.25" customHeight="1" x14ac:dyDescent="0.25">
      <c r="A57" s="42" t="s">
        <v>250</v>
      </c>
      <c r="B57" s="45"/>
      <c r="C57" s="45"/>
      <c r="D57" s="33" t="s">
        <v>151</v>
      </c>
      <c r="E57" s="53" t="s">
        <v>60</v>
      </c>
      <c r="F57" s="25">
        <v>2016</v>
      </c>
      <c r="G57" s="26">
        <v>45</v>
      </c>
      <c r="H57" s="21"/>
      <c r="I57" s="109">
        <f t="shared" si="1"/>
        <v>0</v>
      </c>
    </row>
    <row r="58" spans="1:9" ht="14.25" customHeight="1" x14ac:dyDescent="0.25">
      <c r="A58" s="42" t="s">
        <v>252</v>
      </c>
      <c r="B58" s="45"/>
      <c r="C58" s="45"/>
      <c r="D58" s="33" t="s">
        <v>144</v>
      </c>
      <c r="E58" s="53" t="s">
        <v>145</v>
      </c>
      <c r="F58" s="25">
        <v>2018</v>
      </c>
      <c r="G58" s="26">
        <v>19</v>
      </c>
      <c r="H58" s="21"/>
      <c r="I58" s="109">
        <f t="shared" si="1"/>
        <v>0</v>
      </c>
    </row>
    <row r="59" spans="1:9" ht="14.25" customHeight="1" x14ac:dyDescent="0.25">
      <c r="A59" s="42" t="s">
        <v>251</v>
      </c>
      <c r="B59" s="45"/>
      <c r="C59" s="45"/>
      <c r="D59" s="33" t="s">
        <v>150</v>
      </c>
      <c r="E59" s="53" t="s">
        <v>60</v>
      </c>
      <c r="F59" s="25">
        <v>2011</v>
      </c>
      <c r="G59" s="26">
        <v>108</v>
      </c>
      <c r="H59" s="21"/>
      <c r="I59" s="109">
        <f t="shared" si="1"/>
        <v>0</v>
      </c>
    </row>
    <row r="60" spans="1:9" ht="14.25" customHeight="1" x14ac:dyDescent="0.25">
      <c r="A60" s="42" t="s">
        <v>253</v>
      </c>
      <c r="B60" s="45"/>
      <c r="C60" s="45"/>
      <c r="D60" s="33" t="s">
        <v>171</v>
      </c>
      <c r="E60" s="53" t="s">
        <v>172</v>
      </c>
      <c r="F60" s="25">
        <v>2018</v>
      </c>
      <c r="G60" s="26">
        <v>16</v>
      </c>
      <c r="H60" s="21"/>
      <c r="I60" s="109">
        <f t="shared" si="1"/>
        <v>0</v>
      </c>
    </row>
    <row r="61" spans="1:9" ht="14.25" customHeight="1" x14ac:dyDescent="0.25">
      <c r="B61" s="45"/>
      <c r="C61" s="45"/>
      <c r="D61" s="33"/>
      <c r="E61" s="73"/>
      <c r="F61" s="73"/>
      <c r="G61" s="73"/>
      <c r="H61" s="73"/>
      <c r="I61" s="109">
        <f t="shared" si="1"/>
        <v>0</v>
      </c>
    </row>
    <row r="62" spans="1:9" ht="14.25" customHeight="1" x14ac:dyDescent="0.25">
      <c r="B62" s="46" t="s">
        <v>192</v>
      </c>
      <c r="C62" s="46"/>
      <c r="E62" s="73"/>
      <c r="F62" s="73"/>
      <c r="G62" s="73"/>
      <c r="H62" s="73"/>
      <c r="I62" s="109">
        <f t="shared" si="1"/>
        <v>0</v>
      </c>
    </row>
    <row r="63" spans="1:9" ht="14.25" customHeight="1" x14ac:dyDescent="0.25">
      <c r="A63" s="42" t="s">
        <v>254</v>
      </c>
      <c r="B63" s="45"/>
      <c r="C63" s="45"/>
      <c r="D63" s="33" t="s">
        <v>146</v>
      </c>
      <c r="E63" s="53" t="s">
        <v>3</v>
      </c>
      <c r="F63" s="25">
        <v>2017</v>
      </c>
      <c r="G63" s="26">
        <v>16</v>
      </c>
      <c r="H63" s="21"/>
      <c r="I63" s="109">
        <f t="shared" si="1"/>
        <v>0</v>
      </c>
    </row>
    <row r="64" spans="1:9" ht="14.25" customHeight="1" x14ac:dyDescent="0.25">
      <c r="A64" s="42" t="s">
        <v>255</v>
      </c>
      <c r="B64" s="45"/>
      <c r="C64" s="45"/>
      <c r="D64" s="33" t="s">
        <v>82</v>
      </c>
      <c r="E64" s="53" t="s">
        <v>81</v>
      </c>
      <c r="F64" s="25">
        <v>2017</v>
      </c>
      <c r="G64" s="26">
        <v>18</v>
      </c>
      <c r="H64" s="21"/>
      <c r="I64" s="109">
        <f t="shared" si="1"/>
        <v>0</v>
      </c>
    </row>
    <row r="65" spans="1:9" ht="14.25" customHeight="1" x14ac:dyDescent="0.25">
      <c r="A65" s="42" t="s">
        <v>257</v>
      </c>
      <c r="B65" s="45"/>
      <c r="C65" s="45"/>
      <c r="D65" s="33" t="s">
        <v>4</v>
      </c>
      <c r="E65" s="53" t="s">
        <v>3</v>
      </c>
      <c r="F65" s="25">
        <v>2017</v>
      </c>
      <c r="G65" s="26">
        <v>22</v>
      </c>
      <c r="H65" s="21"/>
      <c r="I65" s="109">
        <f t="shared" si="1"/>
        <v>0</v>
      </c>
    </row>
    <row r="66" spans="1:9" ht="14.25" customHeight="1" x14ac:dyDescent="0.25">
      <c r="A66" s="42" t="s">
        <v>261</v>
      </c>
      <c r="B66" s="45"/>
      <c r="C66" s="45"/>
      <c r="D66" s="33" t="s">
        <v>57</v>
      </c>
      <c r="E66" s="53" t="s">
        <v>3</v>
      </c>
      <c r="F66" s="25">
        <v>2016</v>
      </c>
      <c r="G66" s="26">
        <v>29</v>
      </c>
      <c r="H66" s="21"/>
      <c r="I66" s="109">
        <f t="shared" si="1"/>
        <v>0</v>
      </c>
    </row>
    <row r="67" spans="1:9" ht="14.25" customHeight="1" x14ac:dyDescent="0.25">
      <c r="A67" s="42" t="s">
        <v>258</v>
      </c>
      <c r="B67" s="45"/>
      <c r="C67" s="45"/>
      <c r="D67" s="33" t="s">
        <v>39</v>
      </c>
      <c r="E67" s="53" t="s">
        <v>3</v>
      </c>
      <c r="F67" s="25">
        <v>2016</v>
      </c>
      <c r="G67" s="26">
        <v>29</v>
      </c>
      <c r="H67" s="21"/>
      <c r="I67" s="109">
        <f t="shared" si="1"/>
        <v>0</v>
      </c>
    </row>
    <row r="68" spans="1:9" ht="14.25" customHeight="1" x14ac:dyDescent="0.25">
      <c r="A68" s="42" t="s">
        <v>262</v>
      </c>
      <c r="B68" s="45"/>
      <c r="C68" s="45"/>
      <c r="D68" s="33" t="s">
        <v>178</v>
      </c>
      <c r="E68" s="53" t="s">
        <v>3</v>
      </c>
      <c r="F68" s="25">
        <v>2016</v>
      </c>
      <c r="G68" s="26">
        <v>45</v>
      </c>
      <c r="H68" s="21"/>
      <c r="I68" s="109">
        <f t="shared" si="1"/>
        <v>0</v>
      </c>
    </row>
    <row r="69" spans="1:9" ht="14.25" customHeight="1" x14ac:dyDescent="0.25">
      <c r="A69" s="42" t="s">
        <v>263</v>
      </c>
      <c r="B69" s="45"/>
      <c r="C69" s="45"/>
      <c r="D69" s="33" t="s">
        <v>5</v>
      </c>
      <c r="E69" s="53" t="s">
        <v>3</v>
      </c>
      <c r="F69" s="25">
        <v>2016</v>
      </c>
      <c r="G69" s="26">
        <v>39</v>
      </c>
      <c r="H69" s="21"/>
      <c r="I69" s="109">
        <f t="shared" si="1"/>
        <v>0</v>
      </c>
    </row>
    <row r="70" spans="1:9" ht="14.25" customHeight="1" x14ac:dyDescent="0.25">
      <c r="A70" s="42" t="s">
        <v>265</v>
      </c>
      <c r="B70" s="45"/>
      <c r="C70" s="45"/>
      <c r="D70" s="33" t="s">
        <v>175</v>
      </c>
      <c r="E70" s="53" t="s">
        <v>22</v>
      </c>
      <c r="F70" s="25">
        <v>2016</v>
      </c>
      <c r="G70" s="26">
        <v>42</v>
      </c>
      <c r="H70" s="21"/>
      <c r="I70" s="109">
        <f t="shared" si="1"/>
        <v>0</v>
      </c>
    </row>
    <row r="71" spans="1:9" ht="14.25" customHeight="1" x14ac:dyDescent="0.25">
      <c r="A71" s="42" t="s">
        <v>266</v>
      </c>
      <c r="B71" s="45"/>
      <c r="C71" s="45"/>
      <c r="D71" s="33" t="s">
        <v>176</v>
      </c>
      <c r="E71" s="53" t="s">
        <v>22</v>
      </c>
      <c r="F71" s="25">
        <v>2017</v>
      </c>
      <c r="G71" s="26">
        <v>82</v>
      </c>
      <c r="H71" s="21"/>
      <c r="I71" s="109">
        <f t="shared" si="1"/>
        <v>0</v>
      </c>
    </row>
    <row r="72" spans="1:9" ht="14.25" customHeight="1" x14ac:dyDescent="0.25">
      <c r="A72" s="42" t="s">
        <v>270</v>
      </c>
      <c r="B72" s="45"/>
      <c r="C72" s="45"/>
      <c r="D72" s="33" t="s">
        <v>116</v>
      </c>
      <c r="E72" s="53" t="s">
        <v>81</v>
      </c>
      <c r="F72" s="25">
        <v>2017</v>
      </c>
      <c r="G72" s="26">
        <v>49</v>
      </c>
      <c r="H72" s="21"/>
      <c r="I72" s="109">
        <f t="shared" si="1"/>
        <v>0</v>
      </c>
    </row>
    <row r="73" spans="1:9" ht="14.25" customHeight="1" x14ac:dyDescent="0.25">
      <c r="A73" s="42" t="s">
        <v>267</v>
      </c>
      <c r="B73" s="45"/>
      <c r="C73" s="45"/>
      <c r="D73" s="33" t="s">
        <v>119</v>
      </c>
      <c r="E73" s="53" t="s">
        <v>22</v>
      </c>
      <c r="F73" s="25">
        <v>2014</v>
      </c>
      <c r="G73" s="26">
        <v>56</v>
      </c>
      <c r="H73" s="21"/>
      <c r="I73" s="109">
        <f t="shared" si="1"/>
        <v>0</v>
      </c>
    </row>
    <row r="74" spans="1:9" ht="14.25" customHeight="1" x14ac:dyDescent="0.25">
      <c r="A74" s="42" t="s">
        <v>271</v>
      </c>
      <c r="B74" s="45"/>
      <c r="C74" s="45"/>
      <c r="D74" s="33" t="s">
        <v>215</v>
      </c>
      <c r="E74" s="53" t="s">
        <v>81</v>
      </c>
      <c r="F74" s="25">
        <v>2017</v>
      </c>
      <c r="G74" s="26">
        <v>69</v>
      </c>
      <c r="H74" s="21"/>
      <c r="I74" s="109">
        <f t="shared" si="1"/>
        <v>0</v>
      </c>
    </row>
    <row r="75" spans="1:9" ht="14.25" customHeight="1" x14ac:dyDescent="0.25">
      <c r="A75" s="42" t="s">
        <v>272</v>
      </c>
      <c r="B75" s="45"/>
      <c r="C75" s="45"/>
      <c r="D75" s="33" t="s">
        <v>163</v>
      </c>
      <c r="E75" s="53" t="s">
        <v>81</v>
      </c>
      <c r="F75" s="25">
        <v>2013</v>
      </c>
      <c r="G75" s="26">
        <v>35</v>
      </c>
      <c r="H75" s="21"/>
      <c r="I75" s="109">
        <f t="shared" si="1"/>
        <v>0</v>
      </c>
    </row>
    <row r="76" spans="1:9" ht="14.25" customHeight="1" x14ac:dyDescent="0.25">
      <c r="A76" s="42" t="s">
        <v>273</v>
      </c>
      <c r="B76" s="45"/>
      <c r="C76" s="45"/>
      <c r="D76" s="33" t="s">
        <v>216</v>
      </c>
      <c r="E76" s="53" t="s">
        <v>81</v>
      </c>
      <c r="F76" s="25">
        <v>2016</v>
      </c>
      <c r="G76" s="26">
        <v>69</v>
      </c>
      <c r="H76" s="21"/>
      <c r="I76" s="109">
        <f t="shared" si="1"/>
        <v>0</v>
      </c>
    </row>
    <row r="77" spans="1:9" ht="14.25" customHeight="1" x14ac:dyDescent="0.25">
      <c r="A77" s="42" t="s">
        <v>274</v>
      </c>
      <c r="B77" s="45"/>
      <c r="C77" s="45"/>
      <c r="D77" s="33" t="s">
        <v>164</v>
      </c>
      <c r="E77" s="53" t="s">
        <v>81</v>
      </c>
      <c r="F77" s="25">
        <v>2006</v>
      </c>
      <c r="G77" s="26">
        <v>69</v>
      </c>
      <c r="H77" s="21"/>
      <c r="I77" s="109">
        <f t="shared" si="1"/>
        <v>0</v>
      </c>
    </row>
    <row r="78" spans="1:9" ht="14.25" customHeight="1" x14ac:dyDescent="0.25">
      <c r="A78" s="42" t="s">
        <v>268</v>
      </c>
      <c r="B78" s="45"/>
      <c r="C78" s="45"/>
      <c r="D78" s="33" t="s">
        <v>120</v>
      </c>
      <c r="E78" s="53" t="s">
        <v>22</v>
      </c>
      <c r="F78" s="25">
        <v>2014</v>
      </c>
      <c r="G78" s="26">
        <v>138</v>
      </c>
      <c r="H78" s="21"/>
      <c r="I78" s="109">
        <f t="shared" si="1"/>
        <v>0</v>
      </c>
    </row>
    <row r="79" spans="1:9" ht="14.25" customHeight="1" x14ac:dyDescent="0.25">
      <c r="A79" s="42" t="s">
        <v>269</v>
      </c>
      <c r="B79" s="45"/>
      <c r="C79" s="45"/>
      <c r="D79" s="33" t="s">
        <v>31</v>
      </c>
      <c r="E79" s="53" t="s">
        <v>32</v>
      </c>
      <c r="F79" s="25">
        <v>2017</v>
      </c>
      <c r="G79" s="26">
        <v>26</v>
      </c>
      <c r="H79" s="21"/>
      <c r="I79" s="109">
        <f t="shared" si="1"/>
        <v>0</v>
      </c>
    </row>
    <row r="80" spans="1:9" ht="14.25" customHeight="1" x14ac:dyDescent="0.25">
      <c r="A80" s="42" t="s">
        <v>264</v>
      </c>
      <c r="B80" s="45"/>
      <c r="C80" s="45"/>
      <c r="D80" s="33" t="s">
        <v>179</v>
      </c>
      <c r="E80" s="53" t="s">
        <v>3</v>
      </c>
      <c r="F80" s="25">
        <v>2017</v>
      </c>
      <c r="G80" s="26">
        <v>36</v>
      </c>
      <c r="H80" s="21"/>
      <c r="I80" s="109">
        <f t="shared" si="1"/>
        <v>0</v>
      </c>
    </row>
    <row r="81" spans="1:10" ht="14.25" customHeight="1" x14ac:dyDescent="0.25">
      <c r="A81" s="42" t="s">
        <v>275</v>
      </c>
      <c r="B81" s="45"/>
      <c r="C81" s="45"/>
      <c r="D81" s="33" t="s">
        <v>118</v>
      </c>
      <c r="E81" s="53" t="s">
        <v>22</v>
      </c>
      <c r="F81" s="25">
        <v>2016</v>
      </c>
      <c r="G81" s="26">
        <v>34</v>
      </c>
      <c r="H81" s="21"/>
      <c r="I81" s="109">
        <f t="shared" si="1"/>
        <v>0</v>
      </c>
    </row>
    <row r="82" spans="1:10" ht="14.25" customHeight="1" x14ac:dyDescent="0.25">
      <c r="A82" s="42" t="s">
        <v>277</v>
      </c>
      <c r="B82" s="45"/>
      <c r="C82" s="45"/>
      <c r="D82" s="33" t="s">
        <v>157</v>
      </c>
      <c r="E82" s="53" t="s">
        <v>154</v>
      </c>
      <c r="F82" s="25">
        <v>2017</v>
      </c>
      <c r="G82" s="26">
        <v>36</v>
      </c>
      <c r="H82" s="21"/>
      <c r="I82" s="109">
        <f t="shared" si="1"/>
        <v>0</v>
      </c>
    </row>
    <row r="83" spans="1:10" ht="14.25" customHeight="1" x14ac:dyDescent="0.25">
      <c r="A83" s="42" t="s">
        <v>256</v>
      </c>
      <c r="B83" s="45"/>
      <c r="C83" s="45"/>
      <c r="D83" s="33" t="s">
        <v>99</v>
      </c>
      <c r="E83" s="53" t="s">
        <v>100</v>
      </c>
      <c r="F83" s="25">
        <v>2016</v>
      </c>
      <c r="G83" s="56">
        <v>19</v>
      </c>
      <c r="H83" s="21"/>
      <c r="I83" s="109">
        <f t="shared" si="1"/>
        <v>0</v>
      </c>
    </row>
    <row r="84" spans="1:10" ht="14.25" customHeight="1" x14ac:dyDescent="0.25">
      <c r="A84" s="42" t="s">
        <v>281</v>
      </c>
      <c r="B84" s="45"/>
      <c r="C84" s="45"/>
      <c r="D84" s="33" t="s">
        <v>92</v>
      </c>
      <c r="E84" s="53" t="s">
        <v>79</v>
      </c>
      <c r="F84" s="25">
        <v>2016</v>
      </c>
      <c r="G84" s="26">
        <v>23</v>
      </c>
      <c r="H84" s="21"/>
      <c r="I84" s="109">
        <f t="shared" si="1"/>
        <v>0</v>
      </c>
    </row>
    <row r="85" spans="1:10" ht="14.25" customHeight="1" x14ac:dyDescent="0.25">
      <c r="A85" s="42" t="s">
        <v>278</v>
      </c>
      <c r="B85" s="45"/>
      <c r="C85" s="45"/>
      <c r="D85" s="33" t="s">
        <v>155</v>
      </c>
      <c r="E85" s="53" t="s">
        <v>154</v>
      </c>
      <c r="F85" s="25">
        <v>2017</v>
      </c>
      <c r="G85" s="26">
        <v>20</v>
      </c>
      <c r="H85" s="21"/>
      <c r="I85" s="109">
        <f t="shared" si="1"/>
        <v>0</v>
      </c>
    </row>
    <row r="86" spans="1:10" ht="14.25" customHeight="1" x14ac:dyDescent="0.25">
      <c r="A86" s="42" t="s">
        <v>279</v>
      </c>
      <c r="B86" s="45"/>
      <c r="C86" s="45"/>
      <c r="D86" s="33" t="s">
        <v>156</v>
      </c>
      <c r="E86" s="53" t="s">
        <v>154</v>
      </c>
      <c r="F86" s="25">
        <v>2017</v>
      </c>
      <c r="G86" s="26">
        <v>28</v>
      </c>
      <c r="H86" s="21"/>
      <c r="I86" s="109">
        <f t="shared" si="1"/>
        <v>0</v>
      </c>
    </row>
    <row r="87" spans="1:10" ht="14.25" customHeight="1" x14ac:dyDescent="0.25">
      <c r="A87" s="42" t="s">
        <v>260</v>
      </c>
      <c r="B87" s="45"/>
      <c r="C87" s="45"/>
      <c r="D87" s="33" t="s">
        <v>87</v>
      </c>
      <c r="E87" s="53" t="s">
        <v>22</v>
      </c>
      <c r="F87" s="25">
        <v>2016</v>
      </c>
      <c r="G87" s="26">
        <v>20</v>
      </c>
      <c r="H87" s="21"/>
      <c r="I87" s="109">
        <f t="shared" si="1"/>
        <v>0</v>
      </c>
    </row>
    <row r="88" spans="1:10" ht="14.25" customHeight="1" x14ac:dyDescent="0.25">
      <c r="A88" s="42" t="s">
        <v>276</v>
      </c>
      <c r="B88" s="45"/>
      <c r="C88" s="45"/>
      <c r="D88" s="33" t="s">
        <v>405</v>
      </c>
      <c r="E88" s="53" t="s">
        <v>22</v>
      </c>
      <c r="F88" s="25">
        <v>2015</v>
      </c>
      <c r="G88" s="26">
        <v>28</v>
      </c>
      <c r="H88" s="21"/>
      <c r="I88" s="109">
        <f t="shared" si="1"/>
        <v>0</v>
      </c>
    </row>
    <row r="89" spans="1:10" ht="14.25" customHeight="1" x14ac:dyDescent="0.25">
      <c r="A89" s="42" t="s">
        <v>259</v>
      </c>
      <c r="B89" s="45"/>
      <c r="C89" s="45"/>
      <c r="D89" s="33" t="s">
        <v>128</v>
      </c>
      <c r="E89" s="53" t="s">
        <v>22</v>
      </c>
      <c r="F89" s="25">
        <v>2017</v>
      </c>
      <c r="G89" s="26">
        <v>19</v>
      </c>
      <c r="H89" s="21"/>
      <c r="I89" s="109">
        <f t="shared" si="1"/>
        <v>0</v>
      </c>
    </row>
    <row r="90" spans="1:10" ht="14.25" customHeight="1" x14ac:dyDescent="0.25">
      <c r="A90" s="42" t="s">
        <v>283</v>
      </c>
      <c r="B90" s="45"/>
      <c r="C90" s="45"/>
      <c r="D90" s="33" t="s">
        <v>282</v>
      </c>
      <c r="E90" s="53" t="s">
        <v>79</v>
      </c>
      <c r="F90" s="25">
        <v>2018</v>
      </c>
      <c r="G90" s="26">
        <v>19</v>
      </c>
      <c r="H90" s="21"/>
      <c r="I90" s="109">
        <f t="shared" si="1"/>
        <v>0</v>
      </c>
    </row>
    <row r="91" spans="1:10" ht="14.25" customHeight="1" x14ac:dyDescent="0.25">
      <c r="A91" s="42" t="s">
        <v>280</v>
      </c>
      <c r="B91" s="45"/>
      <c r="C91" s="45"/>
      <c r="D91" s="33" t="s">
        <v>80</v>
      </c>
      <c r="E91" s="53" t="s">
        <v>79</v>
      </c>
      <c r="F91" s="25">
        <v>2017</v>
      </c>
      <c r="G91" s="26">
        <v>27</v>
      </c>
      <c r="H91" s="21"/>
      <c r="I91" s="109">
        <f t="shared" si="1"/>
        <v>0</v>
      </c>
    </row>
    <row r="92" spans="1:10" ht="14.25" customHeight="1" x14ac:dyDescent="0.25">
      <c r="A92" s="42" t="s">
        <v>284</v>
      </c>
      <c r="B92" s="45"/>
      <c r="C92" s="45"/>
      <c r="D92" s="33" t="s">
        <v>66</v>
      </c>
      <c r="E92" s="53" t="s">
        <v>65</v>
      </c>
      <c r="F92" s="25">
        <v>2017</v>
      </c>
      <c r="G92" s="26">
        <v>14</v>
      </c>
      <c r="H92" s="21"/>
      <c r="I92" s="109">
        <f t="shared" si="1"/>
        <v>0</v>
      </c>
    </row>
    <row r="93" spans="1:10" ht="14.25" customHeight="1" x14ac:dyDescent="0.25">
      <c r="A93" s="42" t="s">
        <v>285</v>
      </c>
      <c r="B93" s="45"/>
      <c r="C93" s="45"/>
      <c r="D93" s="33" t="s">
        <v>162</v>
      </c>
      <c r="E93" s="53" t="s">
        <v>65</v>
      </c>
      <c r="F93" s="25">
        <v>2015</v>
      </c>
      <c r="G93" s="26">
        <v>18</v>
      </c>
      <c r="H93" s="21"/>
      <c r="I93" s="109">
        <f t="shared" si="1"/>
        <v>0</v>
      </c>
    </row>
    <row r="94" spans="1:10" ht="14.25" customHeight="1" x14ac:dyDescent="0.25">
      <c r="B94" s="45"/>
      <c r="C94" s="45"/>
      <c r="D94" s="33"/>
      <c r="E94" s="73"/>
      <c r="F94" s="73"/>
      <c r="G94" s="73"/>
      <c r="H94" s="73"/>
      <c r="I94" s="109">
        <f t="shared" si="1"/>
        <v>0</v>
      </c>
    </row>
    <row r="95" spans="1:10" s="52" customFormat="1" ht="14.25" customHeight="1" x14ac:dyDescent="0.25">
      <c r="A95" s="51"/>
      <c r="B95" s="46" t="s">
        <v>194</v>
      </c>
      <c r="C95" s="46"/>
      <c r="E95" s="73"/>
      <c r="F95" s="73"/>
      <c r="G95" s="73"/>
      <c r="H95" s="73"/>
      <c r="I95" s="109">
        <f t="shared" si="1"/>
        <v>0</v>
      </c>
      <c r="J95" s="63"/>
    </row>
    <row r="96" spans="1:10" ht="14.25" customHeight="1" x14ac:dyDescent="0.25">
      <c r="A96" s="42" t="s">
        <v>286</v>
      </c>
      <c r="B96" s="45"/>
      <c r="C96" s="45"/>
      <c r="D96" s="33" t="s">
        <v>10</v>
      </c>
      <c r="E96" s="53" t="s">
        <v>9</v>
      </c>
      <c r="F96" s="25">
        <v>2018</v>
      </c>
      <c r="G96" s="26">
        <v>8</v>
      </c>
      <c r="H96" s="21"/>
      <c r="I96" s="109">
        <f t="shared" ref="I96:I159" si="2">G96*H96</f>
        <v>0</v>
      </c>
    </row>
    <row r="97" spans="1:9" ht="14.25" customHeight="1" x14ac:dyDescent="0.25">
      <c r="A97" s="42" t="s">
        <v>293</v>
      </c>
      <c r="B97" s="45"/>
      <c r="C97" s="45"/>
      <c r="D97" s="33" t="s">
        <v>44</v>
      </c>
      <c r="E97" s="53" t="s">
        <v>9</v>
      </c>
      <c r="F97" s="25">
        <v>2017</v>
      </c>
      <c r="G97" s="26">
        <v>12</v>
      </c>
      <c r="H97" s="21"/>
      <c r="I97" s="109">
        <f t="shared" si="2"/>
        <v>0</v>
      </c>
    </row>
    <row r="98" spans="1:9" ht="14.25" customHeight="1" x14ac:dyDescent="0.25">
      <c r="A98" s="42" t="s">
        <v>288</v>
      </c>
      <c r="B98" s="45"/>
      <c r="C98" s="45"/>
      <c r="D98" s="33" t="s">
        <v>173</v>
      </c>
      <c r="E98" s="53" t="s">
        <v>6</v>
      </c>
      <c r="F98" s="25">
        <v>2018</v>
      </c>
      <c r="G98" s="26">
        <v>18</v>
      </c>
      <c r="H98" s="21"/>
      <c r="I98" s="109">
        <f t="shared" si="2"/>
        <v>0</v>
      </c>
    </row>
    <row r="99" spans="1:9" ht="14.25" customHeight="1" x14ac:dyDescent="0.25">
      <c r="A99" s="42" t="s">
        <v>287</v>
      </c>
      <c r="B99" s="45"/>
      <c r="C99" s="45"/>
      <c r="D99" s="33" t="s">
        <v>143</v>
      </c>
      <c r="E99" s="53" t="s">
        <v>6</v>
      </c>
      <c r="F99" s="25">
        <v>2018</v>
      </c>
      <c r="G99" s="26">
        <v>22</v>
      </c>
      <c r="H99" s="21"/>
      <c r="I99" s="109">
        <f t="shared" si="2"/>
        <v>0</v>
      </c>
    </row>
    <row r="100" spans="1:9" ht="14.25" customHeight="1" x14ac:dyDescent="0.25">
      <c r="A100" s="42" t="s">
        <v>289</v>
      </c>
      <c r="B100" s="45"/>
      <c r="C100" s="45"/>
      <c r="D100" s="33" t="s">
        <v>7</v>
      </c>
      <c r="E100" s="53" t="s">
        <v>6</v>
      </c>
      <c r="F100" s="25">
        <v>2017</v>
      </c>
      <c r="G100" s="26">
        <v>26</v>
      </c>
      <c r="H100" s="21"/>
      <c r="I100" s="109">
        <f t="shared" si="2"/>
        <v>0</v>
      </c>
    </row>
    <row r="101" spans="1:9" ht="14.25" customHeight="1" x14ac:dyDescent="0.25">
      <c r="A101" s="42" t="s">
        <v>290</v>
      </c>
      <c r="B101" s="45"/>
      <c r="C101" s="45"/>
      <c r="D101" s="33" t="s">
        <v>8</v>
      </c>
      <c r="E101" s="53" t="s">
        <v>6</v>
      </c>
      <c r="F101" s="25">
        <v>2017</v>
      </c>
      <c r="G101" s="26">
        <v>29</v>
      </c>
      <c r="H101" s="21"/>
      <c r="I101" s="109">
        <f t="shared" si="2"/>
        <v>0</v>
      </c>
    </row>
    <row r="102" spans="1:9" ht="14.25" customHeight="1" x14ac:dyDescent="0.25">
      <c r="A102" s="42" t="s">
        <v>291</v>
      </c>
      <c r="B102" s="45"/>
      <c r="C102" s="45"/>
      <c r="D102" s="33" t="s">
        <v>35</v>
      </c>
      <c r="E102" s="53" t="s">
        <v>36</v>
      </c>
      <c r="F102" s="25">
        <v>2018</v>
      </c>
      <c r="G102" s="26">
        <v>18</v>
      </c>
      <c r="H102" s="21"/>
      <c r="I102" s="109">
        <f t="shared" si="2"/>
        <v>0</v>
      </c>
    </row>
    <row r="103" spans="1:9" ht="14.25" customHeight="1" x14ac:dyDescent="0.25">
      <c r="A103" s="42" t="s">
        <v>292</v>
      </c>
      <c r="B103" s="45"/>
      <c r="C103" s="45"/>
      <c r="D103" s="33" t="s">
        <v>37</v>
      </c>
      <c r="E103" s="53" t="s">
        <v>36</v>
      </c>
      <c r="F103" s="25">
        <v>2016</v>
      </c>
      <c r="G103" s="26">
        <v>17</v>
      </c>
      <c r="H103" s="21"/>
      <c r="I103" s="109">
        <f t="shared" si="2"/>
        <v>0</v>
      </c>
    </row>
    <row r="104" spans="1:9" ht="14.25" customHeight="1" x14ac:dyDescent="0.25">
      <c r="B104" s="45"/>
      <c r="C104" s="45"/>
      <c r="D104" s="33"/>
      <c r="E104" s="73"/>
      <c r="F104" s="73"/>
      <c r="G104" s="73"/>
      <c r="H104" s="73"/>
      <c r="I104" s="109">
        <f t="shared" si="2"/>
        <v>0</v>
      </c>
    </row>
    <row r="105" spans="1:9" ht="14.25" customHeight="1" x14ac:dyDescent="0.25">
      <c r="B105" s="46" t="s">
        <v>195</v>
      </c>
      <c r="C105" s="46"/>
      <c r="D105" s="33"/>
      <c r="E105" s="73"/>
      <c r="F105" s="73"/>
      <c r="G105" s="73"/>
      <c r="H105" s="73"/>
      <c r="I105" s="109">
        <f t="shared" si="2"/>
        <v>0</v>
      </c>
    </row>
    <row r="106" spans="1:9" ht="14.25" customHeight="1" x14ac:dyDescent="0.25">
      <c r="A106" s="42" t="s">
        <v>294</v>
      </c>
      <c r="B106" s="45"/>
      <c r="C106" s="45"/>
      <c r="D106" s="33" t="s">
        <v>11</v>
      </c>
      <c r="E106" s="53" t="s">
        <v>9</v>
      </c>
      <c r="F106" s="25">
        <v>2017</v>
      </c>
      <c r="G106" s="26">
        <v>9.5</v>
      </c>
      <c r="H106" s="21"/>
      <c r="I106" s="109">
        <f t="shared" si="2"/>
        <v>0</v>
      </c>
    </row>
    <row r="107" spans="1:9" ht="14.25" customHeight="1" x14ac:dyDescent="0.25">
      <c r="A107" s="42" t="s">
        <v>295</v>
      </c>
      <c r="B107" s="45"/>
      <c r="C107" s="45"/>
      <c r="D107" s="33" t="s">
        <v>12</v>
      </c>
      <c r="E107" s="53" t="s">
        <v>9</v>
      </c>
      <c r="F107" s="25">
        <v>2017</v>
      </c>
      <c r="G107" s="26">
        <v>9.5</v>
      </c>
      <c r="H107" s="21"/>
      <c r="I107" s="109">
        <f t="shared" si="2"/>
        <v>0</v>
      </c>
    </row>
    <row r="108" spans="1:9" ht="14.25" customHeight="1" x14ac:dyDescent="0.25">
      <c r="A108" s="42" t="s">
        <v>296</v>
      </c>
      <c r="B108" s="45"/>
      <c r="C108" s="45"/>
      <c r="D108" s="33" t="s">
        <v>121</v>
      </c>
      <c r="E108" s="53" t="s">
        <v>9</v>
      </c>
      <c r="F108" s="25">
        <v>2015</v>
      </c>
      <c r="G108" s="26">
        <v>18</v>
      </c>
      <c r="H108" s="21"/>
      <c r="I108" s="109">
        <f t="shared" si="2"/>
        <v>0</v>
      </c>
    </row>
    <row r="109" spans="1:9" ht="14.25" customHeight="1" x14ac:dyDescent="0.25">
      <c r="A109" s="42" t="s">
        <v>297</v>
      </c>
      <c r="B109" s="45"/>
      <c r="C109" s="45"/>
      <c r="D109" s="33" t="s">
        <v>42</v>
      </c>
      <c r="E109" s="53" t="s">
        <v>9</v>
      </c>
      <c r="F109" s="25">
        <v>2016</v>
      </c>
      <c r="G109" s="26">
        <v>10</v>
      </c>
      <c r="H109" s="21"/>
      <c r="I109" s="109">
        <f t="shared" si="2"/>
        <v>0</v>
      </c>
    </row>
    <row r="110" spans="1:9" ht="14.25" customHeight="1" x14ac:dyDescent="0.25">
      <c r="A110" s="42" t="s">
        <v>298</v>
      </c>
      <c r="B110" s="45"/>
      <c r="C110" s="45"/>
      <c r="D110" s="33" t="s">
        <v>43</v>
      </c>
      <c r="E110" s="53" t="s">
        <v>9</v>
      </c>
      <c r="F110" s="25">
        <v>2017</v>
      </c>
      <c r="G110" s="26">
        <v>18</v>
      </c>
      <c r="H110" s="21"/>
      <c r="I110" s="109">
        <f t="shared" si="2"/>
        <v>0</v>
      </c>
    </row>
    <row r="111" spans="1:9" ht="14.25" customHeight="1" x14ac:dyDescent="0.25">
      <c r="A111" s="42" t="s">
        <v>299</v>
      </c>
      <c r="B111" s="45"/>
      <c r="C111" s="45"/>
      <c r="D111" s="33" t="s">
        <v>35</v>
      </c>
      <c r="E111" s="53" t="s">
        <v>36</v>
      </c>
      <c r="F111" s="25">
        <v>2017</v>
      </c>
      <c r="G111" s="26">
        <v>18</v>
      </c>
      <c r="H111" s="21"/>
      <c r="I111" s="109">
        <f t="shared" si="2"/>
        <v>0</v>
      </c>
    </row>
    <row r="112" spans="1:9" ht="14.25" customHeight="1" x14ac:dyDescent="0.25">
      <c r="B112" s="45"/>
      <c r="C112" s="45"/>
      <c r="D112" s="33"/>
      <c r="E112" s="73"/>
      <c r="F112" s="73"/>
      <c r="G112" s="73"/>
      <c r="H112" s="73"/>
      <c r="I112" s="109">
        <f t="shared" si="2"/>
        <v>0</v>
      </c>
    </row>
    <row r="113" spans="1:10" s="52" customFormat="1" ht="14.25" customHeight="1" x14ac:dyDescent="0.25">
      <c r="A113" s="51"/>
      <c r="B113" s="46" t="s">
        <v>196</v>
      </c>
      <c r="C113" s="46"/>
      <c r="E113" s="73"/>
      <c r="F113" s="73"/>
      <c r="G113" s="73"/>
      <c r="H113" s="73"/>
      <c r="I113" s="109">
        <f t="shared" si="2"/>
        <v>0</v>
      </c>
      <c r="J113" s="63"/>
    </row>
    <row r="114" spans="1:10" ht="14.25" customHeight="1" x14ac:dyDescent="0.25">
      <c r="A114" s="42" t="s">
        <v>300</v>
      </c>
      <c r="B114" s="45"/>
      <c r="C114" s="45"/>
      <c r="D114" s="33" t="s">
        <v>47</v>
      </c>
      <c r="E114" s="53" t="s">
        <v>48</v>
      </c>
      <c r="F114" s="25">
        <v>2017</v>
      </c>
      <c r="G114" s="26">
        <v>10.8</v>
      </c>
      <c r="H114" s="21"/>
      <c r="I114" s="109">
        <f t="shared" si="2"/>
        <v>0</v>
      </c>
    </row>
    <row r="115" spans="1:10" ht="14.25" customHeight="1" x14ac:dyDescent="0.25">
      <c r="A115" s="42" t="s">
        <v>301</v>
      </c>
      <c r="B115" s="45"/>
      <c r="C115" s="45"/>
      <c r="D115" s="33" t="s">
        <v>68</v>
      </c>
      <c r="E115" s="53" t="s">
        <v>48</v>
      </c>
      <c r="F115" s="25">
        <v>2018</v>
      </c>
      <c r="G115" s="26">
        <v>16</v>
      </c>
      <c r="H115" s="21"/>
      <c r="I115" s="109">
        <f t="shared" si="2"/>
        <v>0</v>
      </c>
    </row>
    <row r="116" spans="1:10" ht="14.25" customHeight="1" x14ac:dyDescent="0.25">
      <c r="A116" s="42" t="s">
        <v>306</v>
      </c>
      <c r="B116" s="57"/>
      <c r="C116" s="57"/>
      <c r="D116" s="33" t="s">
        <v>408</v>
      </c>
      <c r="E116" s="53" t="s">
        <v>103</v>
      </c>
      <c r="F116" s="25">
        <v>2018</v>
      </c>
      <c r="G116" s="26">
        <v>18</v>
      </c>
      <c r="H116" s="21"/>
      <c r="I116" s="109">
        <f t="shared" si="2"/>
        <v>0</v>
      </c>
    </row>
    <row r="117" spans="1:10" ht="14.25" customHeight="1" x14ac:dyDescent="0.25">
      <c r="A117" s="42" t="s">
        <v>314</v>
      </c>
      <c r="B117" s="57"/>
      <c r="C117" s="57"/>
      <c r="D117" s="33" t="s">
        <v>53</v>
      </c>
      <c r="E117" s="53" t="s">
        <v>52</v>
      </c>
      <c r="F117" s="25">
        <v>2017</v>
      </c>
      <c r="G117" s="26">
        <v>19</v>
      </c>
      <c r="H117" s="21"/>
      <c r="I117" s="109">
        <f t="shared" si="2"/>
        <v>0</v>
      </c>
    </row>
    <row r="118" spans="1:10" ht="14.25" customHeight="1" x14ac:dyDescent="0.25">
      <c r="A118" s="42" t="s">
        <v>307</v>
      </c>
      <c r="B118" s="57"/>
      <c r="C118" s="57"/>
      <c r="D118" s="33" t="s">
        <v>104</v>
      </c>
      <c r="E118" s="53" t="s">
        <v>111</v>
      </c>
      <c r="F118" s="25">
        <v>2017</v>
      </c>
      <c r="G118" s="26">
        <v>26</v>
      </c>
      <c r="H118" s="21"/>
      <c r="I118" s="109">
        <f t="shared" si="2"/>
        <v>0</v>
      </c>
    </row>
    <row r="119" spans="1:10" ht="14.25" customHeight="1" x14ac:dyDescent="0.25">
      <c r="A119" s="42" t="s">
        <v>308</v>
      </c>
      <c r="B119" s="57"/>
      <c r="C119" s="57"/>
      <c r="D119" s="33" t="s">
        <v>105</v>
      </c>
      <c r="E119" s="53" t="s">
        <v>103</v>
      </c>
      <c r="F119" s="25">
        <v>2016</v>
      </c>
      <c r="G119" s="26">
        <v>28</v>
      </c>
      <c r="H119" s="21"/>
      <c r="I119" s="109">
        <f t="shared" si="2"/>
        <v>0</v>
      </c>
    </row>
    <row r="120" spans="1:10" ht="14.25" customHeight="1" x14ac:dyDescent="0.25">
      <c r="A120" s="42" t="s">
        <v>309</v>
      </c>
      <c r="B120" s="57"/>
      <c r="C120" s="57"/>
      <c r="D120" s="33" t="s">
        <v>106</v>
      </c>
      <c r="E120" s="53" t="s">
        <v>103</v>
      </c>
      <c r="F120" s="25">
        <v>2017</v>
      </c>
      <c r="G120" s="26">
        <v>20</v>
      </c>
      <c r="H120" s="21"/>
      <c r="I120" s="109">
        <f t="shared" si="2"/>
        <v>0</v>
      </c>
    </row>
    <row r="121" spans="1:10" ht="14.25" customHeight="1" x14ac:dyDescent="0.25">
      <c r="A121" s="42" t="s">
        <v>302</v>
      </c>
      <c r="B121" s="45"/>
      <c r="C121" s="45"/>
      <c r="D121" s="33" t="s">
        <v>49</v>
      </c>
      <c r="E121" s="53" t="s">
        <v>48</v>
      </c>
      <c r="F121" s="25">
        <v>2018</v>
      </c>
      <c r="G121" s="26">
        <v>36</v>
      </c>
      <c r="H121" s="21"/>
      <c r="I121" s="109">
        <f t="shared" si="2"/>
        <v>0</v>
      </c>
    </row>
    <row r="122" spans="1:10" ht="14.25" customHeight="1" x14ac:dyDescent="0.25">
      <c r="A122" s="42" t="s">
        <v>310</v>
      </c>
      <c r="B122" s="57"/>
      <c r="C122" s="57"/>
      <c r="D122" s="33" t="s">
        <v>107</v>
      </c>
      <c r="E122" s="53" t="s">
        <v>103</v>
      </c>
      <c r="F122" s="25">
        <v>2016</v>
      </c>
      <c r="G122" s="26">
        <v>48</v>
      </c>
      <c r="H122" s="21"/>
      <c r="I122" s="109">
        <f t="shared" si="2"/>
        <v>0</v>
      </c>
    </row>
    <row r="123" spans="1:10" ht="14.25" customHeight="1" x14ac:dyDescent="0.25">
      <c r="A123" s="42" t="s">
        <v>322</v>
      </c>
      <c r="B123" s="45"/>
      <c r="C123" s="45"/>
      <c r="D123" s="33" t="s">
        <v>165</v>
      </c>
      <c r="E123" s="53" t="s">
        <v>34</v>
      </c>
      <c r="F123" s="25">
        <v>2018</v>
      </c>
      <c r="G123" s="26">
        <v>48</v>
      </c>
      <c r="H123" s="21"/>
      <c r="I123" s="109">
        <f t="shared" si="2"/>
        <v>0</v>
      </c>
    </row>
    <row r="124" spans="1:10" ht="14.25" customHeight="1" x14ac:dyDescent="0.25">
      <c r="B124" s="57"/>
      <c r="C124" s="57"/>
      <c r="D124" s="33"/>
      <c r="E124" s="73"/>
      <c r="F124" s="73"/>
      <c r="G124" s="73"/>
      <c r="H124" s="73"/>
      <c r="I124" s="109">
        <f t="shared" si="2"/>
        <v>0</v>
      </c>
    </row>
    <row r="125" spans="1:10" ht="14.25" customHeight="1" x14ac:dyDescent="0.25">
      <c r="B125" s="46" t="s">
        <v>220</v>
      </c>
      <c r="C125" s="46"/>
      <c r="D125" s="33"/>
      <c r="E125" s="73"/>
      <c r="F125" s="73"/>
      <c r="G125" s="73"/>
      <c r="H125" s="73"/>
      <c r="I125" s="109">
        <f t="shared" si="2"/>
        <v>0</v>
      </c>
    </row>
    <row r="126" spans="1:10" ht="14.25" customHeight="1" x14ac:dyDescent="0.25">
      <c r="A126" s="42" t="s">
        <v>318</v>
      </c>
      <c r="B126" s="45"/>
      <c r="C126" s="45"/>
      <c r="D126" s="33" t="s">
        <v>101</v>
      </c>
      <c r="E126" s="53" t="s">
        <v>102</v>
      </c>
      <c r="F126" s="25">
        <v>2017</v>
      </c>
      <c r="G126" s="26">
        <v>8</v>
      </c>
      <c r="H126" s="21"/>
      <c r="I126" s="109">
        <f t="shared" si="2"/>
        <v>0</v>
      </c>
    </row>
    <row r="127" spans="1:10" ht="14.25" customHeight="1" x14ac:dyDescent="0.25">
      <c r="A127" s="42" t="s">
        <v>305</v>
      </c>
      <c r="B127" s="45"/>
      <c r="C127" s="45"/>
      <c r="D127" s="33" t="s">
        <v>50</v>
      </c>
      <c r="E127" s="53" t="s">
        <v>48</v>
      </c>
      <c r="F127" s="25">
        <v>2017</v>
      </c>
      <c r="G127" s="26">
        <v>9</v>
      </c>
      <c r="H127" s="21"/>
      <c r="I127" s="109">
        <f t="shared" si="2"/>
        <v>0</v>
      </c>
    </row>
    <row r="128" spans="1:10" ht="14.25" customHeight="1" x14ac:dyDescent="0.25">
      <c r="A128" s="42" t="s">
        <v>311</v>
      </c>
      <c r="B128" s="45"/>
      <c r="C128" s="45"/>
      <c r="D128" s="33" t="s">
        <v>108</v>
      </c>
      <c r="E128" s="53" t="s">
        <v>103</v>
      </c>
      <c r="F128" s="25">
        <v>2018</v>
      </c>
      <c r="G128" s="26">
        <v>13.5</v>
      </c>
      <c r="H128" s="21"/>
      <c r="I128" s="109">
        <f t="shared" si="2"/>
        <v>0</v>
      </c>
    </row>
    <row r="129" spans="1:10" ht="14.25" customHeight="1" x14ac:dyDescent="0.25">
      <c r="A129" s="42" t="s">
        <v>320</v>
      </c>
      <c r="B129" s="45"/>
      <c r="C129" s="45"/>
      <c r="D129" s="33" t="s">
        <v>409</v>
      </c>
      <c r="E129" s="53" t="s">
        <v>102</v>
      </c>
      <c r="F129" s="25">
        <v>2017</v>
      </c>
      <c r="G129" s="26">
        <v>11.5</v>
      </c>
      <c r="H129" s="21"/>
      <c r="I129" s="109">
        <f t="shared" si="2"/>
        <v>0</v>
      </c>
    </row>
    <row r="130" spans="1:10" ht="14.25" customHeight="1" x14ac:dyDescent="0.25">
      <c r="A130" s="42" t="s">
        <v>321</v>
      </c>
      <c r="B130" s="45"/>
      <c r="C130" s="45"/>
      <c r="D130" s="33" t="s">
        <v>166</v>
      </c>
      <c r="E130" s="53" t="s">
        <v>34</v>
      </c>
      <c r="F130" s="25">
        <v>2017</v>
      </c>
      <c r="G130" s="26">
        <v>15</v>
      </c>
      <c r="H130" s="21"/>
      <c r="I130" s="109">
        <f t="shared" si="2"/>
        <v>0</v>
      </c>
    </row>
    <row r="131" spans="1:10" ht="14.25" customHeight="1" x14ac:dyDescent="0.25">
      <c r="A131" s="42" t="s">
        <v>329</v>
      </c>
      <c r="B131" s="45"/>
      <c r="C131" s="45"/>
      <c r="D131" s="33" t="s">
        <v>96</v>
      </c>
      <c r="E131" s="53" t="s">
        <v>95</v>
      </c>
      <c r="F131" s="25">
        <v>2015</v>
      </c>
      <c r="G131" s="26">
        <v>15</v>
      </c>
      <c r="H131" s="21"/>
      <c r="I131" s="109">
        <f t="shared" si="2"/>
        <v>0</v>
      </c>
    </row>
    <row r="132" spans="1:10" ht="14.25" customHeight="1" x14ac:dyDescent="0.25">
      <c r="A132" s="42" t="s">
        <v>330</v>
      </c>
      <c r="B132" s="45"/>
      <c r="C132" s="45"/>
      <c r="D132" s="33" t="s">
        <v>168</v>
      </c>
      <c r="E132" s="53" t="s">
        <v>169</v>
      </c>
      <c r="F132" s="25">
        <v>2016</v>
      </c>
      <c r="G132" s="26">
        <v>35</v>
      </c>
      <c r="H132" s="21"/>
      <c r="I132" s="109">
        <f t="shared" si="2"/>
        <v>0</v>
      </c>
    </row>
    <row r="133" spans="1:10" ht="14.25" customHeight="1" x14ac:dyDescent="0.25">
      <c r="A133" s="42" t="s">
        <v>331</v>
      </c>
      <c r="B133" s="45"/>
      <c r="C133" s="45"/>
      <c r="D133" s="33" t="s">
        <v>170</v>
      </c>
      <c r="E133" s="53" t="s">
        <v>169</v>
      </c>
      <c r="F133" s="25">
        <v>2016</v>
      </c>
      <c r="G133" s="26">
        <v>42</v>
      </c>
      <c r="H133" s="21"/>
      <c r="I133" s="109">
        <f t="shared" si="2"/>
        <v>0</v>
      </c>
    </row>
    <row r="134" spans="1:10" ht="14.25" customHeight="1" x14ac:dyDescent="0.25">
      <c r="A134" s="42" t="s">
        <v>312</v>
      </c>
      <c r="B134" s="45"/>
      <c r="C134" s="45"/>
      <c r="D134" s="33" t="s">
        <v>109</v>
      </c>
      <c r="E134" s="53" t="s">
        <v>103</v>
      </c>
      <c r="F134" s="25">
        <v>2017</v>
      </c>
      <c r="G134" s="26">
        <v>42</v>
      </c>
      <c r="H134" s="21"/>
      <c r="I134" s="109">
        <f t="shared" si="2"/>
        <v>0</v>
      </c>
    </row>
    <row r="135" spans="1:10" ht="14.25" customHeight="1" x14ac:dyDescent="0.25">
      <c r="A135" s="42" t="s">
        <v>313</v>
      </c>
      <c r="B135" s="45"/>
      <c r="C135" s="45"/>
      <c r="D135" s="33" t="s">
        <v>110</v>
      </c>
      <c r="E135" s="53" t="s">
        <v>103</v>
      </c>
      <c r="F135" s="25">
        <v>2016</v>
      </c>
      <c r="G135" s="26">
        <v>42</v>
      </c>
      <c r="H135" s="21"/>
      <c r="I135" s="109">
        <f t="shared" si="2"/>
        <v>0</v>
      </c>
    </row>
    <row r="136" spans="1:10" ht="14.25" customHeight="1" x14ac:dyDescent="0.25">
      <c r="A136" s="42" t="s">
        <v>315</v>
      </c>
      <c r="B136" s="45"/>
      <c r="C136" s="45"/>
      <c r="D136" s="33" t="s">
        <v>54</v>
      </c>
      <c r="E136" s="53" t="s">
        <v>52</v>
      </c>
      <c r="F136" s="25">
        <v>2016</v>
      </c>
      <c r="G136" s="26">
        <v>18</v>
      </c>
      <c r="H136" s="21"/>
      <c r="I136" s="109">
        <f t="shared" si="2"/>
        <v>0</v>
      </c>
    </row>
    <row r="137" spans="1:10" ht="14.25" customHeight="1" x14ac:dyDescent="0.25">
      <c r="A137" s="42" t="s">
        <v>316</v>
      </c>
      <c r="B137" s="45"/>
      <c r="C137" s="45"/>
      <c r="D137" s="33" t="s">
        <v>75</v>
      </c>
      <c r="E137" s="53" t="s">
        <v>52</v>
      </c>
      <c r="F137" s="25">
        <v>2015</v>
      </c>
      <c r="G137" s="26">
        <v>21</v>
      </c>
      <c r="H137" s="21"/>
      <c r="I137" s="109">
        <f t="shared" si="2"/>
        <v>0</v>
      </c>
    </row>
    <row r="138" spans="1:10" ht="14.25" customHeight="1" x14ac:dyDescent="0.25">
      <c r="A138" s="42" t="s">
        <v>303</v>
      </c>
      <c r="B138" s="45"/>
      <c r="C138" s="45"/>
      <c r="D138" s="33" t="s">
        <v>51</v>
      </c>
      <c r="E138" s="53" t="s">
        <v>48</v>
      </c>
      <c r="F138" s="25">
        <v>2018</v>
      </c>
      <c r="G138" s="26">
        <v>19.8</v>
      </c>
      <c r="H138" s="21"/>
      <c r="I138" s="109">
        <f t="shared" si="2"/>
        <v>0</v>
      </c>
    </row>
    <row r="139" spans="1:10" ht="14.25" customHeight="1" x14ac:dyDescent="0.25">
      <c r="A139" s="42" t="s">
        <v>304</v>
      </c>
      <c r="B139" s="45"/>
      <c r="C139" s="45"/>
      <c r="D139" s="33" t="s">
        <v>76</v>
      </c>
      <c r="E139" s="53" t="s">
        <v>48</v>
      </c>
      <c r="F139" s="25">
        <v>2016</v>
      </c>
      <c r="G139" s="26">
        <v>23</v>
      </c>
      <c r="H139" s="21"/>
      <c r="I139" s="109">
        <f t="shared" si="2"/>
        <v>0</v>
      </c>
    </row>
    <row r="140" spans="1:10" ht="14.25" customHeight="1" x14ac:dyDescent="0.25">
      <c r="A140" s="42" t="s">
        <v>317</v>
      </c>
      <c r="B140" s="45"/>
      <c r="C140" s="45"/>
      <c r="D140" s="33" t="s">
        <v>46</v>
      </c>
      <c r="E140" s="53" t="s">
        <v>45</v>
      </c>
      <c r="F140" s="25">
        <v>2017</v>
      </c>
      <c r="G140" s="26">
        <v>18.5</v>
      </c>
      <c r="H140" s="21"/>
      <c r="I140" s="109">
        <f t="shared" si="2"/>
        <v>0</v>
      </c>
    </row>
    <row r="141" spans="1:10" ht="14.25" customHeight="1" x14ac:dyDescent="0.25">
      <c r="A141" s="42" t="s">
        <v>319</v>
      </c>
      <c r="B141" s="45"/>
      <c r="C141" s="45"/>
      <c r="D141" s="33" t="s">
        <v>46</v>
      </c>
      <c r="E141" s="53" t="s">
        <v>102</v>
      </c>
      <c r="F141" s="25">
        <v>2016</v>
      </c>
      <c r="G141" s="26">
        <v>20</v>
      </c>
      <c r="H141" s="21"/>
      <c r="I141" s="109">
        <f t="shared" si="2"/>
        <v>0</v>
      </c>
    </row>
    <row r="142" spans="1:10" s="61" customFormat="1" ht="14.25" customHeight="1" x14ac:dyDescent="0.25">
      <c r="A142" s="58" t="s">
        <v>327</v>
      </c>
      <c r="B142" s="59"/>
      <c r="C142" s="59"/>
      <c r="D142" s="33" t="s">
        <v>410</v>
      </c>
      <c r="E142" s="53" t="s">
        <v>102</v>
      </c>
      <c r="F142" s="25">
        <v>2014</v>
      </c>
      <c r="G142" s="60">
        <v>36</v>
      </c>
      <c r="H142" s="23"/>
      <c r="I142" s="109">
        <f t="shared" si="2"/>
        <v>0</v>
      </c>
      <c r="J142" s="59"/>
    </row>
    <row r="143" spans="1:10" ht="14.25" customHeight="1" x14ac:dyDescent="0.25">
      <c r="A143" s="42" t="s">
        <v>323</v>
      </c>
      <c r="B143" s="45"/>
      <c r="C143" s="45"/>
      <c r="D143" s="33" t="s">
        <v>165</v>
      </c>
      <c r="E143" s="53" t="s">
        <v>34</v>
      </c>
      <c r="F143" s="25">
        <v>2017</v>
      </c>
      <c r="G143" s="26">
        <v>34</v>
      </c>
      <c r="H143" s="21"/>
      <c r="I143" s="109">
        <f t="shared" si="2"/>
        <v>0</v>
      </c>
    </row>
    <row r="144" spans="1:10" ht="14.25" customHeight="1" x14ac:dyDescent="0.25">
      <c r="A144" s="42" t="s">
        <v>328</v>
      </c>
      <c r="B144" s="45"/>
      <c r="C144" s="45"/>
      <c r="D144" s="33" t="s">
        <v>94</v>
      </c>
      <c r="E144" s="53" t="s">
        <v>95</v>
      </c>
      <c r="F144" s="25">
        <v>2015</v>
      </c>
      <c r="G144" s="26">
        <v>44</v>
      </c>
      <c r="H144" s="21"/>
      <c r="I144" s="109">
        <f t="shared" si="2"/>
        <v>0</v>
      </c>
    </row>
    <row r="145" spans="1:10" ht="14.25" customHeight="1" x14ac:dyDescent="0.25">
      <c r="A145" s="42" t="s">
        <v>324</v>
      </c>
      <c r="B145" s="45"/>
      <c r="C145" s="45"/>
      <c r="D145" s="33" t="s">
        <v>167</v>
      </c>
      <c r="E145" s="53" t="s">
        <v>34</v>
      </c>
      <c r="F145" s="25">
        <v>2016</v>
      </c>
      <c r="G145" s="26">
        <v>50</v>
      </c>
      <c r="H145" s="21"/>
      <c r="I145" s="109">
        <f t="shared" si="2"/>
        <v>0</v>
      </c>
    </row>
    <row r="146" spans="1:10" ht="14.25" customHeight="1" x14ac:dyDescent="0.25">
      <c r="A146" s="42" t="s">
        <v>325</v>
      </c>
      <c r="B146" s="45"/>
      <c r="C146" s="45"/>
      <c r="D146" s="33" t="s">
        <v>180</v>
      </c>
      <c r="E146" s="53" t="s">
        <v>181</v>
      </c>
      <c r="F146" s="25">
        <v>2018</v>
      </c>
      <c r="G146" s="26">
        <v>12</v>
      </c>
      <c r="H146" s="21"/>
      <c r="I146" s="109">
        <f t="shared" si="2"/>
        <v>0</v>
      </c>
    </row>
    <row r="147" spans="1:10" ht="14.25" customHeight="1" x14ac:dyDescent="0.25">
      <c r="A147" s="42" t="s">
        <v>326</v>
      </c>
      <c r="B147" s="45"/>
      <c r="C147" s="45"/>
      <c r="D147" s="33" t="s">
        <v>182</v>
      </c>
      <c r="E147" s="53" t="s">
        <v>181</v>
      </c>
      <c r="F147" s="25">
        <v>2018</v>
      </c>
      <c r="G147" s="26">
        <v>15</v>
      </c>
      <c r="H147" s="21"/>
      <c r="I147" s="109">
        <f t="shared" si="2"/>
        <v>0</v>
      </c>
    </row>
    <row r="148" spans="1:10" ht="14.25" customHeight="1" x14ac:dyDescent="0.25">
      <c r="B148" s="45"/>
      <c r="C148" s="45"/>
      <c r="D148" s="45"/>
      <c r="E148" s="77"/>
      <c r="F148" s="77"/>
      <c r="G148" s="77"/>
      <c r="H148" s="77"/>
      <c r="I148" s="109">
        <f t="shared" si="2"/>
        <v>0</v>
      </c>
    </row>
    <row r="149" spans="1:10" s="52" customFormat="1" ht="14.25" customHeight="1" x14ac:dyDescent="0.25">
      <c r="A149" s="51"/>
      <c r="B149" s="46" t="s">
        <v>40</v>
      </c>
      <c r="C149" s="46"/>
      <c r="E149" s="77"/>
      <c r="F149" s="77"/>
      <c r="G149" s="77"/>
      <c r="H149" s="77"/>
      <c r="I149" s="109">
        <f t="shared" si="2"/>
        <v>0</v>
      </c>
      <c r="J149" s="63"/>
    </row>
    <row r="150" spans="1:10" ht="14.25" customHeight="1" x14ac:dyDescent="0.25">
      <c r="A150" s="42" t="s">
        <v>332</v>
      </c>
      <c r="B150" s="45"/>
      <c r="C150" s="45"/>
      <c r="D150" s="33" t="s">
        <v>62</v>
      </c>
      <c r="E150" s="53" t="s">
        <v>41</v>
      </c>
      <c r="F150" s="25"/>
      <c r="G150" s="26">
        <v>9</v>
      </c>
      <c r="H150" s="21"/>
      <c r="I150" s="109">
        <f t="shared" si="2"/>
        <v>0</v>
      </c>
    </row>
    <row r="151" spans="1:10" ht="14.25" customHeight="1" x14ac:dyDescent="0.25">
      <c r="A151" s="42" t="s">
        <v>333</v>
      </c>
      <c r="B151" s="57"/>
      <c r="C151" s="57"/>
      <c r="D151" s="33" t="s">
        <v>113</v>
      </c>
      <c r="E151" s="53" t="s">
        <v>41</v>
      </c>
      <c r="F151" s="25">
        <v>2017</v>
      </c>
      <c r="G151" s="26">
        <v>16</v>
      </c>
      <c r="H151" s="21"/>
      <c r="I151" s="109">
        <f t="shared" si="2"/>
        <v>0</v>
      </c>
    </row>
    <row r="152" spans="1:10" ht="14.25" customHeight="1" x14ac:dyDescent="0.25">
      <c r="A152" s="42" t="s">
        <v>336</v>
      </c>
      <c r="B152" s="45"/>
      <c r="C152" s="45"/>
      <c r="D152" s="33" t="s">
        <v>177</v>
      </c>
      <c r="E152" s="53" t="s">
        <v>97</v>
      </c>
      <c r="F152" s="25">
        <v>2017</v>
      </c>
      <c r="G152" s="26">
        <v>16</v>
      </c>
      <c r="H152" s="21"/>
      <c r="I152" s="109">
        <f t="shared" si="2"/>
        <v>0</v>
      </c>
    </row>
    <row r="153" spans="1:10" ht="14.25" customHeight="1" x14ac:dyDescent="0.25">
      <c r="A153" s="42" t="s">
        <v>338</v>
      </c>
      <c r="B153" s="45"/>
      <c r="C153" s="45"/>
      <c r="D153" s="33" t="s">
        <v>411</v>
      </c>
      <c r="E153" s="53" t="s">
        <v>97</v>
      </c>
      <c r="F153" s="25">
        <v>2016</v>
      </c>
      <c r="G153" s="26">
        <v>26</v>
      </c>
      <c r="H153" s="21"/>
      <c r="I153" s="109">
        <f t="shared" si="2"/>
        <v>0</v>
      </c>
    </row>
    <row r="154" spans="1:10" ht="14.25" customHeight="1" x14ac:dyDescent="0.25">
      <c r="A154" s="42" t="s">
        <v>337</v>
      </c>
      <c r="B154" s="45"/>
      <c r="C154" s="45"/>
      <c r="D154" s="33" t="s">
        <v>98</v>
      </c>
      <c r="E154" s="53" t="s">
        <v>97</v>
      </c>
      <c r="F154" s="25">
        <v>2016</v>
      </c>
      <c r="G154" s="26">
        <v>18</v>
      </c>
      <c r="H154" s="21"/>
      <c r="I154" s="109">
        <f t="shared" si="2"/>
        <v>0</v>
      </c>
    </row>
    <row r="155" spans="1:10" ht="14.25" customHeight="1" x14ac:dyDescent="0.25">
      <c r="A155" s="42" t="s">
        <v>334</v>
      </c>
      <c r="B155" s="57"/>
      <c r="C155" s="57"/>
      <c r="D155" s="33" t="s">
        <v>114</v>
      </c>
      <c r="E155" s="53" t="s">
        <v>41</v>
      </c>
      <c r="F155" s="25">
        <v>2017</v>
      </c>
      <c r="G155" s="26">
        <v>16.5</v>
      </c>
      <c r="H155" s="21"/>
      <c r="I155" s="109">
        <f t="shared" si="2"/>
        <v>0</v>
      </c>
    </row>
    <row r="156" spans="1:10" ht="14.25" customHeight="1" x14ac:dyDescent="0.25">
      <c r="A156" s="42" t="s">
        <v>335</v>
      </c>
      <c r="B156" s="57"/>
      <c r="C156" s="57"/>
      <c r="D156" s="33" t="s">
        <v>412</v>
      </c>
      <c r="E156" s="53" t="s">
        <v>41</v>
      </c>
      <c r="F156" s="25">
        <v>2016</v>
      </c>
      <c r="G156" s="26">
        <v>32</v>
      </c>
      <c r="H156" s="21"/>
      <c r="I156" s="109">
        <f t="shared" si="2"/>
        <v>0</v>
      </c>
    </row>
    <row r="157" spans="1:10" ht="14.25" customHeight="1" x14ac:dyDescent="0.25">
      <c r="A157" s="42" t="s">
        <v>339</v>
      </c>
      <c r="B157" s="57"/>
      <c r="C157" s="57"/>
      <c r="D157" s="33" t="s">
        <v>413</v>
      </c>
      <c r="E157" s="53" t="s">
        <v>97</v>
      </c>
      <c r="F157" s="25">
        <v>2013</v>
      </c>
      <c r="G157" s="26">
        <v>28</v>
      </c>
      <c r="H157" s="21"/>
      <c r="I157" s="109">
        <f t="shared" si="2"/>
        <v>0</v>
      </c>
    </row>
    <row r="158" spans="1:10" ht="14.25" customHeight="1" x14ac:dyDescent="0.25">
      <c r="B158" s="45"/>
      <c r="C158" s="45"/>
      <c r="D158" s="33"/>
      <c r="E158" s="73"/>
      <c r="F158" s="73"/>
      <c r="G158" s="73"/>
      <c r="H158" s="73"/>
      <c r="I158" s="109">
        <f t="shared" si="2"/>
        <v>0</v>
      </c>
    </row>
    <row r="159" spans="1:10" s="52" customFormat="1" ht="14.25" customHeight="1" x14ac:dyDescent="0.25">
      <c r="A159" s="51"/>
      <c r="B159" s="46" t="s">
        <v>197</v>
      </c>
      <c r="C159" s="46"/>
      <c r="E159" s="73"/>
      <c r="F159" s="73"/>
      <c r="G159" s="73"/>
      <c r="H159" s="73"/>
      <c r="I159" s="109">
        <f t="shared" si="2"/>
        <v>0</v>
      </c>
      <c r="J159" s="63"/>
    </row>
    <row r="160" spans="1:10" ht="14.25" customHeight="1" x14ac:dyDescent="0.25">
      <c r="A160" s="42" t="s">
        <v>340</v>
      </c>
      <c r="B160" s="45"/>
      <c r="C160" s="45"/>
      <c r="D160" s="33" t="s">
        <v>70</v>
      </c>
      <c r="E160" s="53" t="s">
        <v>15</v>
      </c>
      <c r="F160" s="25">
        <v>2018</v>
      </c>
      <c r="G160" s="26">
        <v>11</v>
      </c>
      <c r="H160" s="21"/>
      <c r="I160" s="109">
        <f t="shared" ref="I160:I227" si="3">G160*H160</f>
        <v>0</v>
      </c>
    </row>
    <row r="161" spans="1:9" ht="14.25" customHeight="1" x14ac:dyDescent="0.25">
      <c r="A161" s="42" t="s">
        <v>345</v>
      </c>
      <c r="B161" s="45"/>
      <c r="C161" s="45"/>
      <c r="D161" s="33" t="s">
        <v>14</v>
      </c>
      <c r="E161" s="53" t="s">
        <v>13</v>
      </c>
      <c r="F161" s="25">
        <v>2018</v>
      </c>
      <c r="G161" s="26">
        <v>20</v>
      </c>
      <c r="H161" s="21"/>
      <c r="I161" s="109">
        <f t="shared" si="3"/>
        <v>0</v>
      </c>
    </row>
    <row r="162" spans="1:9" ht="14.25" customHeight="1" x14ac:dyDescent="0.25">
      <c r="B162" s="45"/>
      <c r="C162" s="45"/>
      <c r="D162" s="33"/>
      <c r="E162" s="73"/>
      <c r="F162" s="73"/>
      <c r="G162" s="73"/>
      <c r="H162" s="73"/>
      <c r="I162" s="109">
        <f t="shared" si="3"/>
        <v>0</v>
      </c>
    </row>
    <row r="163" spans="1:9" ht="14.25" customHeight="1" x14ac:dyDescent="0.25">
      <c r="B163" s="46" t="s">
        <v>198</v>
      </c>
      <c r="C163" s="46"/>
      <c r="D163" s="33"/>
      <c r="E163" s="73"/>
      <c r="F163" s="73"/>
      <c r="G163" s="73"/>
      <c r="H163" s="73"/>
      <c r="I163" s="109">
        <f t="shared" si="3"/>
        <v>0</v>
      </c>
    </row>
    <row r="164" spans="1:9" ht="14.25" customHeight="1" x14ac:dyDescent="0.25">
      <c r="A164" s="42" t="s">
        <v>353</v>
      </c>
      <c r="B164" s="45"/>
      <c r="C164" s="45"/>
      <c r="D164" s="33" t="s">
        <v>71</v>
      </c>
      <c r="E164" s="53" t="s">
        <v>69</v>
      </c>
      <c r="F164" s="25">
        <v>2018</v>
      </c>
      <c r="G164" s="26">
        <v>7</v>
      </c>
      <c r="H164" s="21"/>
      <c r="I164" s="109">
        <f t="shared" si="3"/>
        <v>0</v>
      </c>
    </row>
    <row r="165" spans="1:9" ht="14.25" customHeight="1" x14ac:dyDescent="0.25">
      <c r="A165" s="42" t="s">
        <v>354</v>
      </c>
      <c r="B165" s="45"/>
      <c r="C165" s="45"/>
      <c r="D165" s="33" t="s">
        <v>72</v>
      </c>
      <c r="E165" s="53" t="s">
        <v>73</v>
      </c>
      <c r="F165" s="25">
        <v>2017</v>
      </c>
      <c r="G165" s="26">
        <v>11</v>
      </c>
      <c r="H165" s="21"/>
      <c r="I165" s="109">
        <f t="shared" si="3"/>
        <v>0</v>
      </c>
    </row>
    <row r="166" spans="1:9" ht="14.25" customHeight="1" x14ac:dyDescent="0.25">
      <c r="A166" s="42" t="s">
        <v>346</v>
      </c>
      <c r="B166" s="45"/>
      <c r="C166" s="45"/>
      <c r="D166" s="33" t="s">
        <v>83</v>
      </c>
      <c r="E166" s="53" t="s">
        <v>13</v>
      </c>
      <c r="F166" s="25">
        <v>2017</v>
      </c>
      <c r="G166" s="26">
        <v>9.5</v>
      </c>
      <c r="H166" s="21"/>
      <c r="I166" s="109">
        <f t="shared" si="3"/>
        <v>0</v>
      </c>
    </row>
    <row r="167" spans="1:9" ht="14.25" customHeight="1" x14ac:dyDescent="0.25">
      <c r="A167" s="42" t="s">
        <v>347</v>
      </c>
      <c r="B167" s="45"/>
      <c r="C167" s="45"/>
      <c r="D167" s="33" t="s">
        <v>61</v>
      </c>
      <c r="E167" s="53" t="s">
        <v>13</v>
      </c>
      <c r="F167" s="25">
        <v>2017</v>
      </c>
      <c r="G167" s="26">
        <v>19</v>
      </c>
      <c r="H167" s="21"/>
      <c r="I167" s="109">
        <f t="shared" si="3"/>
        <v>0</v>
      </c>
    </row>
    <row r="168" spans="1:9" ht="14.25" customHeight="1" x14ac:dyDescent="0.25">
      <c r="A168" s="42" t="s">
        <v>348</v>
      </c>
      <c r="B168" s="45"/>
      <c r="C168" s="45"/>
      <c r="D168" s="33" t="s">
        <v>38</v>
      </c>
      <c r="E168" s="53" t="s">
        <v>13</v>
      </c>
      <c r="F168" s="25">
        <v>2017</v>
      </c>
      <c r="G168" s="26">
        <v>22</v>
      </c>
      <c r="H168" s="21"/>
      <c r="I168" s="109">
        <f t="shared" si="3"/>
        <v>0</v>
      </c>
    </row>
    <row r="169" spans="1:9" ht="14.25" customHeight="1" x14ac:dyDescent="0.25">
      <c r="A169" s="42" t="s">
        <v>349</v>
      </c>
      <c r="B169" s="45"/>
      <c r="C169" s="45"/>
      <c r="D169" s="33" t="s">
        <v>30</v>
      </c>
      <c r="E169" s="53" t="s">
        <v>13</v>
      </c>
      <c r="F169" s="25">
        <v>2017</v>
      </c>
      <c r="G169" s="26">
        <v>21</v>
      </c>
      <c r="H169" s="21"/>
      <c r="I169" s="109">
        <f t="shared" si="3"/>
        <v>0</v>
      </c>
    </row>
    <row r="170" spans="1:9" ht="14.25" customHeight="1" x14ac:dyDescent="0.25">
      <c r="A170" s="42" t="s">
        <v>350</v>
      </c>
      <c r="B170" s="45"/>
      <c r="C170" s="45"/>
      <c r="D170" s="33" t="s">
        <v>93</v>
      </c>
      <c r="E170" s="53" t="s">
        <v>13</v>
      </c>
      <c r="F170" s="25">
        <v>2016</v>
      </c>
      <c r="G170" s="26">
        <v>36</v>
      </c>
      <c r="H170" s="21"/>
      <c r="I170" s="109">
        <f t="shared" si="3"/>
        <v>0</v>
      </c>
    </row>
    <row r="171" spans="1:9" ht="14.25" customHeight="1" x14ac:dyDescent="0.25">
      <c r="A171" s="42" t="s">
        <v>351</v>
      </c>
      <c r="B171" s="45"/>
      <c r="C171" s="45"/>
      <c r="D171" s="33" t="s">
        <v>56</v>
      </c>
      <c r="E171" s="53" t="s">
        <v>55</v>
      </c>
      <c r="F171" s="25">
        <v>2017</v>
      </c>
      <c r="G171" s="26">
        <v>12</v>
      </c>
      <c r="H171" s="21"/>
      <c r="I171" s="109">
        <f t="shared" si="3"/>
        <v>0</v>
      </c>
    </row>
    <row r="172" spans="1:9" ht="14.25" customHeight="1" x14ac:dyDescent="0.25">
      <c r="A172" s="42" t="s">
        <v>352</v>
      </c>
      <c r="B172" s="45"/>
      <c r="C172" s="45"/>
      <c r="D172" s="33" t="s">
        <v>77</v>
      </c>
      <c r="E172" s="53" t="s">
        <v>55</v>
      </c>
      <c r="F172" s="25">
        <v>2016</v>
      </c>
      <c r="G172" s="26">
        <v>14</v>
      </c>
      <c r="H172" s="21"/>
      <c r="I172" s="109">
        <f t="shared" si="3"/>
        <v>0</v>
      </c>
    </row>
    <row r="173" spans="1:9" ht="14.25" customHeight="1" x14ac:dyDescent="0.25">
      <c r="A173" s="42" t="s">
        <v>341</v>
      </c>
      <c r="B173" s="45"/>
      <c r="C173" s="45"/>
      <c r="D173" s="33" t="s">
        <v>88</v>
      </c>
      <c r="E173" s="53" t="s">
        <v>15</v>
      </c>
      <c r="F173" s="25">
        <v>2018</v>
      </c>
      <c r="G173" s="26">
        <v>11</v>
      </c>
      <c r="H173" s="21"/>
      <c r="I173" s="109">
        <f t="shared" si="3"/>
        <v>0</v>
      </c>
    </row>
    <row r="174" spans="1:9" ht="14.25" customHeight="1" x14ac:dyDescent="0.25">
      <c r="A174" s="42" t="s">
        <v>342</v>
      </c>
      <c r="B174" s="45"/>
      <c r="C174" s="45"/>
      <c r="D174" s="33" t="s">
        <v>16</v>
      </c>
      <c r="E174" s="53" t="s">
        <v>15</v>
      </c>
      <c r="F174" s="25">
        <v>2018</v>
      </c>
      <c r="G174" s="26">
        <v>15</v>
      </c>
      <c r="H174" s="21"/>
      <c r="I174" s="109">
        <f t="shared" si="3"/>
        <v>0</v>
      </c>
    </row>
    <row r="175" spans="1:9" ht="14.25" customHeight="1" x14ac:dyDescent="0.25">
      <c r="A175" s="42" t="s">
        <v>355</v>
      </c>
      <c r="B175" s="45"/>
      <c r="C175" s="45"/>
      <c r="D175" s="33" t="s">
        <v>153</v>
      </c>
      <c r="E175" s="53" t="s">
        <v>73</v>
      </c>
      <c r="F175" s="25">
        <v>2015</v>
      </c>
      <c r="G175" s="26">
        <v>17</v>
      </c>
      <c r="H175" s="21"/>
      <c r="I175" s="109">
        <f t="shared" si="3"/>
        <v>0</v>
      </c>
    </row>
    <row r="176" spans="1:9" ht="14.25" customHeight="1" x14ac:dyDescent="0.25">
      <c r="A176" s="42" t="s">
        <v>343</v>
      </c>
      <c r="B176" s="45"/>
      <c r="C176" s="45"/>
      <c r="D176" s="33" t="s">
        <v>17</v>
      </c>
      <c r="E176" s="53" t="s">
        <v>15</v>
      </c>
      <c r="F176" s="25">
        <v>2016</v>
      </c>
      <c r="G176" s="26">
        <v>25</v>
      </c>
      <c r="H176" s="21"/>
      <c r="I176" s="109">
        <f t="shared" si="3"/>
        <v>0</v>
      </c>
    </row>
    <row r="177" spans="1:9" ht="14.25" customHeight="1" x14ac:dyDescent="0.25">
      <c r="A177" s="42" t="s">
        <v>356</v>
      </c>
      <c r="B177" s="45"/>
      <c r="C177" s="45"/>
      <c r="D177" s="33" t="s">
        <v>159</v>
      </c>
      <c r="E177" s="53" t="s">
        <v>158</v>
      </c>
      <c r="F177" s="25">
        <v>2014</v>
      </c>
      <c r="G177" s="26">
        <v>39</v>
      </c>
      <c r="H177" s="21"/>
      <c r="I177" s="109">
        <f t="shared" si="3"/>
        <v>0</v>
      </c>
    </row>
    <row r="178" spans="1:9" ht="14.25" customHeight="1" x14ac:dyDescent="0.25">
      <c r="B178" s="45"/>
      <c r="C178" s="45"/>
      <c r="D178" s="33"/>
      <c r="E178" s="73"/>
      <c r="F178" s="73"/>
      <c r="G178" s="73"/>
      <c r="H178" s="73"/>
      <c r="I178" s="109">
        <f t="shared" si="3"/>
        <v>0</v>
      </c>
    </row>
    <row r="179" spans="1:9" s="63" customFormat="1" ht="14.25" customHeight="1" x14ac:dyDescent="0.25">
      <c r="A179" s="62"/>
      <c r="B179" s="46" t="s">
        <v>199</v>
      </c>
      <c r="C179" s="46"/>
      <c r="E179" s="73"/>
      <c r="F179" s="73"/>
      <c r="G179" s="73"/>
      <c r="H179" s="73"/>
      <c r="I179" s="109">
        <f t="shared" si="3"/>
        <v>0</v>
      </c>
    </row>
    <row r="180" spans="1:9" ht="14.25" customHeight="1" x14ac:dyDescent="0.25">
      <c r="A180" s="42" t="s">
        <v>363</v>
      </c>
      <c r="B180" s="45"/>
      <c r="C180" s="45"/>
      <c r="D180" s="33" t="s">
        <v>124</v>
      </c>
      <c r="E180" s="53" t="s">
        <v>28</v>
      </c>
      <c r="F180" s="25">
        <v>2017</v>
      </c>
      <c r="G180" s="26">
        <v>9</v>
      </c>
      <c r="H180" s="21"/>
      <c r="I180" s="109">
        <f t="shared" si="3"/>
        <v>0</v>
      </c>
    </row>
    <row r="181" spans="1:9" ht="14.25" customHeight="1" x14ac:dyDescent="0.25">
      <c r="A181" s="42" t="s">
        <v>357</v>
      </c>
      <c r="B181" s="45"/>
      <c r="C181" s="45"/>
      <c r="D181" s="33" t="s">
        <v>137</v>
      </c>
      <c r="E181" s="53" t="s">
        <v>138</v>
      </c>
      <c r="F181" s="25">
        <v>2016</v>
      </c>
      <c r="G181" s="26">
        <v>15</v>
      </c>
      <c r="H181" s="21"/>
      <c r="I181" s="109">
        <f t="shared" si="3"/>
        <v>0</v>
      </c>
    </row>
    <row r="182" spans="1:9" ht="14.25" customHeight="1" x14ac:dyDescent="0.25">
      <c r="B182" s="45"/>
      <c r="C182" s="45"/>
      <c r="D182" s="33"/>
      <c r="E182" s="73"/>
      <c r="F182" s="73"/>
      <c r="G182" s="73"/>
      <c r="H182" s="73"/>
      <c r="I182" s="109">
        <f t="shared" si="3"/>
        <v>0</v>
      </c>
    </row>
    <row r="183" spans="1:9" s="63" customFormat="1" ht="14.25" customHeight="1" x14ac:dyDescent="0.25">
      <c r="A183" s="62"/>
      <c r="B183" s="46" t="s">
        <v>200</v>
      </c>
      <c r="C183" s="46"/>
      <c r="E183" s="73"/>
      <c r="F183" s="73"/>
      <c r="G183" s="73"/>
      <c r="H183" s="73"/>
      <c r="I183" s="109">
        <f t="shared" si="3"/>
        <v>0</v>
      </c>
    </row>
    <row r="184" spans="1:9" ht="14.25" customHeight="1" x14ac:dyDescent="0.25">
      <c r="A184" s="42" t="s">
        <v>361</v>
      </c>
      <c r="B184" s="45"/>
      <c r="C184" s="45"/>
      <c r="D184" s="33" t="s">
        <v>123</v>
      </c>
      <c r="E184" s="53" t="s">
        <v>28</v>
      </c>
      <c r="F184" s="25">
        <v>2016</v>
      </c>
      <c r="G184" s="26">
        <v>9</v>
      </c>
      <c r="H184" s="21"/>
      <c r="I184" s="109">
        <f t="shared" si="3"/>
        <v>0</v>
      </c>
    </row>
    <row r="185" spans="1:9" ht="14.25" customHeight="1" x14ac:dyDescent="0.25">
      <c r="A185" s="42" t="s">
        <v>362</v>
      </c>
      <c r="B185" s="45"/>
      <c r="C185" s="45"/>
      <c r="D185" s="33" t="s">
        <v>124</v>
      </c>
      <c r="E185" s="53" t="s">
        <v>129</v>
      </c>
      <c r="F185" s="25">
        <v>2016</v>
      </c>
      <c r="G185" s="26">
        <v>9.8000000000000007</v>
      </c>
      <c r="H185" s="21"/>
      <c r="I185" s="109">
        <f t="shared" si="3"/>
        <v>0</v>
      </c>
    </row>
    <row r="186" spans="1:9" ht="14.25" customHeight="1" x14ac:dyDescent="0.25">
      <c r="A186" s="42" t="s">
        <v>376</v>
      </c>
      <c r="B186" s="45"/>
      <c r="C186" s="45"/>
      <c r="D186" s="33" t="s">
        <v>21</v>
      </c>
      <c r="E186" s="53" t="s">
        <v>27</v>
      </c>
      <c r="F186" s="25">
        <v>2010</v>
      </c>
      <c r="G186" s="26">
        <v>17</v>
      </c>
      <c r="H186" s="21"/>
      <c r="I186" s="109">
        <f t="shared" si="3"/>
        <v>0</v>
      </c>
    </row>
    <row r="187" spans="1:9" ht="14.25" customHeight="1" x14ac:dyDescent="0.25">
      <c r="A187" s="42" t="s">
        <v>369</v>
      </c>
      <c r="B187" s="45"/>
      <c r="C187" s="45"/>
      <c r="D187" s="33" t="s">
        <v>370</v>
      </c>
      <c r="E187" s="53" t="s">
        <v>371</v>
      </c>
      <c r="F187" s="25">
        <v>2016</v>
      </c>
      <c r="G187" s="26">
        <v>11</v>
      </c>
      <c r="H187" s="21"/>
      <c r="I187" s="109">
        <f t="shared" si="3"/>
        <v>0</v>
      </c>
    </row>
    <row r="188" spans="1:9" ht="14.25" customHeight="1" x14ac:dyDescent="0.25">
      <c r="A188" s="42" t="s">
        <v>375</v>
      </c>
      <c r="B188" s="45"/>
      <c r="C188" s="45"/>
      <c r="D188" s="33" t="s">
        <v>374</v>
      </c>
      <c r="E188" s="53" t="s">
        <v>371</v>
      </c>
      <c r="F188" s="25">
        <v>2017</v>
      </c>
      <c r="G188" s="26">
        <v>19</v>
      </c>
      <c r="H188" s="21"/>
      <c r="I188" s="109">
        <f t="shared" si="3"/>
        <v>0</v>
      </c>
    </row>
    <row r="189" spans="1:9" ht="14.25" customHeight="1" x14ac:dyDescent="0.25">
      <c r="A189" s="42" t="s">
        <v>377</v>
      </c>
      <c r="B189" s="45"/>
      <c r="C189" s="45"/>
      <c r="D189" s="33" t="s">
        <v>112</v>
      </c>
      <c r="E189" s="53" t="s">
        <v>33</v>
      </c>
      <c r="F189" s="25">
        <v>2016</v>
      </c>
      <c r="G189" s="26">
        <v>15</v>
      </c>
      <c r="H189" s="21"/>
      <c r="I189" s="109">
        <f t="shared" si="3"/>
        <v>0</v>
      </c>
    </row>
    <row r="190" spans="1:9" ht="14.25" customHeight="1" x14ac:dyDescent="0.25">
      <c r="A190" s="42" t="s">
        <v>364</v>
      </c>
      <c r="B190" s="45"/>
      <c r="C190" s="45"/>
      <c r="D190" s="33" t="s">
        <v>67</v>
      </c>
      <c r="E190" s="53" t="s">
        <v>33</v>
      </c>
      <c r="F190" s="25">
        <v>2013</v>
      </c>
      <c r="G190" s="26">
        <v>22</v>
      </c>
      <c r="H190" s="21"/>
      <c r="I190" s="109">
        <f t="shared" si="3"/>
        <v>0</v>
      </c>
    </row>
    <row r="191" spans="1:9" ht="14.25" customHeight="1" x14ac:dyDescent="0.25">
      <c r="A191" s="42" t="s">
        <v>367</v>
      </c>
      <c r="B191" s="45"/>
      <c r="C191" s="45"/>
      <c r="D191" s="33" t="s">
        <v>127</v>
      </c>
      <c r="E191" s="53" t="s">
        <v>132</v>
      </c>
      <c r="F191" s="25">
        <v>2015</v>
      </c>
      <c r="G191" s="26">
        <v>19.5</v>
      </c>
      <c r="H191" s="21"/>
      <c r="I191" s="109">
        <f t="shared" si="3"/>
        <v>0</v>
      </c>
    </row>
    <row r="192" spans="1:9" ht="14.25" customHeight="1" x14ac:dyDescent="0.25">
      <c r="A192" s="42" t="s">
        <v>358</v>
      </c>
      <c r="B192" s="45"/>
      <c r="C192" s="45"/>
      <c r="D192" s="33" t="s">
        <v>137</v>
      </c>
      <c r="E192" s="53" t="s">
        <v>138</v>
      </c>
      <c r="F192" s="25">
        <v>2015</v>
      </c>
      <c r="G192" s="26">
        <v>16</v>
      </c>
      <c r="H192" s="21"/>
      <c r="I192" s="109">
        <f t="shared" si="3"/>
        <v>0</v>
      </c>
    </row>
    <row r="193" spans="1:9" ht="14.25" customHeight="1" x14ac:dyDescent="0.25">
      <c r="A193" s="42" t="s">
        <v>365</v>
      </c>
      <c r="B193" s="45"/>
      <c r="C193" s="45"/>
      <c r="D193" s="33" t="s">
        <v>125</v>
      </c>
      <c r="E193" s="53" t="s">
        <v>130</v>
      </c>
      <c r="F193" s="25">
        <v>2014</v>
      </c>
      <c r="G193" s="26">
        <v>23</v>
      </c>
      <c r="H193" s="21"/>
      <c r="I193" s="109">
        <f t="shared" si="3"/>
        <v>0</v>
      </c>
    </row>
    <row r="194" spans="1:9" ht="14.25" customHeight="1" x14ac:dyDescent="0.25">
      <c r="A194" s="42" t="s">
        <v>366</v>
      </c>
      <c r="B194" s="45"/>
      <c r="C194" s="45"/>
      <c r="D194" s="33" t="s">
        <v>126</v>
      </c>
      <c r="E194" s="53" t="s">
        <v>131</v>
      </c>
      <c r="F194" s="25">
        <v>2016</v>
      </c>
      <c r="G194" s="26">
        <v>30</v>
      </c>
      <c r="H194" s="21"/>
      <c r="I194" s="109">
        <f t="shared" si="3"/>
        <v>0</v>
      </c>
    </row>
    <row r="195" spans="1:9" ht="14.25" customHeight="1" x14ac:dyDescent="0.25">
      <c r="A195" s="42" t="s">
        <v>368</v>
      </c>
      <c r="B195" s="45"/>
      <c r="C195" s="45"/>
      <c r="D195" s="33" t="s">
        <v>161</v>
      </c>
      <c r="E195" s="53" t="s">
        <v>131</v>
      </c>
      <c r="F195" s="25">
        <v>2014</v>
      </c>
      <c r="G195" s="26">
        <v>49</v>
      </c>
      <c r="H195" s="21"/>
      <c r="I195" s="109">
        <f t="shared" si="3"/>
        <v>0</v>
      </c>
    </row>
    <row r="196" spans="1:9" ht="14.25" customHeight="1" x14ac:dyDescent="0.25">
      <c r="A196" s="42" t="s">
        <v>360</v>
      </c>
      <c r="B196" s="45"/>
      <c r="C196" s="45"/>
      <c r="D196" s="33" t="s">
        <v>140</v>
      </c>
      <c r="E196" s="53" t="s">
        <v>139</v>
      </c>
      <c r="F196" s="25">
        <v>2015</v>
      </c>
      <c r="G196" s="26">
        <v>29</v>
      </c>
      <c r="H196" s="21"/>
      <c r="I196" s="109">
        <f t="shared" si="3"/>
        <v>0</v>
      </c>
    </row>
    <row r="197" spans="1:9" ht="14.25" customHeight="1" x14ac:dyDescent="0.25">
      <c r="A197" s="42" t="s">
        <v>372</v>
      </c>
      <c r="B197" s="45"/>
      <c r="C197" s="45"/>
      <c r="D197" s="33" t="s">
        <v>373</v>
      </c>
      <c r="E197" s="53" t="s">
        <v>139</v>
      </c>
      <c r="F197" s="25">
        <v>2011</v>
      </c>
      <c r="G197" s="26">
        <v>36</v>
      </c>
      <c r="H197" s="21"/>
      <c r="I197" s="109">
        <f t="shared" si="3"/>
        <v>0</v>
      </c>
    </row>
    <row r="198" spans="1:9" ht="14.25" customHeight="1" x14ac:dyDescent="0.25">
      <c r="A198" s="42" t="s">
        <v>359</v>
      </c>
      <c r="B198" s="45"/>
      <c r="C198" s="45"/>
      <c r="D198" s="33" t="s">
        <v>141</v>
      </c>
      <c r="E198" s="53" t="s">
        <v>142</v>
      </c>
      <c r="F198" s="25">
        <v>2015</v>
      </c>
      <c r="G198" s="26">
        <v>32</v>
      </c>
      <c r="H198" s="21"/>
      <c r="I198" s="109">
        <f t="shared" si="3"/>
        <v>0</v>
      </c>
    </row>
    <row r="199" spans="1:9" ht="14.25" customHeight="1" x14ac:dyDescent="0.25">
      <c r="B199" s="45"/>
      <c r="C199" s="45"/>
      <c r="D199" s="33"/>
      <c r="E199" s="73"/>
      <c r="F199" s="73"/>
      <c r="G199" s="73"/>
      <c r="H199" s="73"/>
      <c r="I199" s="109">
        <f t="shared" si="3"/>
        <v>0</v>
      </c>
    </row>
    <row r="200" spans="1:9" ht="14.25" customHeight="1" x14ac:dyDescent="0.25">
      <c r="B200" s="46" t="s">
        <v>201</v>
      </c>
      <c r="C200" s="46"/>
      <c r="E200" s="73"/>
      <c r="F200" s="73"/>
      <c r="G200" s="73"/>
      <c r="H200" s="73"/>
      <c r="I200" s="109">
        <f t="shared" si="3"/>
        <v>0</v>
      </c>
    </row>
    <row r="201" spans="1:9" ht="14.25" customHeight="1" x14ac:dyDescent="0.25">
      <c r="A201" s="42" t="s">
        <v>378</v>
      </c>
      <c r="B201" s="45"/>
      <c r="C201" s="45"/>
      <c r="D201" s="33" t="s">
        <v>147</v>
      </c>
      <c r="E201" s="53" t="s">
        <v>74</v>
      </c>
      <c r="F201" s="25">
        <v>2019</v>
      </c>
      <c r="G201" s="26">
        <v>16.899999999999999</v>
      </c>
      <c r="H201" s="21"/>
      <c r="I201" s="109">
        <f t="shared" si="3"/>
        <v>0</v>
      </c>
    </row>
    <row r="202" spans="1:9" ht="14.25" customHeight="1" x14ac:dyDescent="0.25">
      <c r="A202" s="42" t="s">
        <v>383</v>
      </c>
      <c r="B202" s="45"/>
      <c r="C202" s="45"/>
      <c r="D202" s="33" t="s">
        <v>19</v>
      </c>
      <c r="E202" s="53" t="s">
        <v>18</v>
      </c>
      <c r="F202" s="25">
        <v>2019</v>
      </c>
      <c r="G202" s="26">
        <v>20</v>
      </c>
      <c r="H202" s="21"/>
      <c r="I202" s="109">
        <f t="shared" si="3"/>
        <v>0</v>
      </c>
    </row>
    <row r="203" spans="1:9" ht="14.25" customHeight="1" x14ac:dyDescent="0.25">
      <c r="B203" s="45"/>
      <c r="C203" s="45"/>
      <c r="D203" s="33"/>
      <c r="E203" s="73"/>
      <c r="F203" s="73"/>
      <c r="G203" s="73"/>
      <c r="H203" s="73"/>
      <c r="I203" s="109">
        <f t="shared" si="3"/>
        <v>0</v>
      </c>
    </row>
    <row r="204" spans="1:9" ht="14.25" customHeight="1" x14ac:dyDescent="0.25">
      <c r="B204" s="46" t="s">
        <v>202</v>
      </c>
      <c r="C204" s="46"/>
      <c r="E204" s="73"/>
      <c r="F204" s="73"/>
      <c r="G204" s="73"/>
      <c r="H204" s="73"/>
      <c r="I204" s="109">
        <f t="shared" si="3"/>
        <v>0</v>
      </c>
    </row>
    <row r="205" spans="1:9" ht="14.25" customHeight="1" x14ac:dyDescent="0.25">
      <c r="A205" s="42" t="s">
        <v>381</v>
      </c>
      <c r="D205" s="33" t="s">
        <v>122</v>
      </c>
      <c r="E205" s="53" t="s">
        <v>20</v>
      </c>
      <c r="F205" s="25">
        <v>2014</v>
      </c>
      <c r="G205" s="26">
        <v>12</v>
      </c>
      <c r="H205" s="21"/>
      <c r="I205" s="109">
        <f t="shared" si="3"/>
        <v>0</v>
      </c>
    </row>
    <row r="206" spans="1:9" ht="14.25" customHeight="1" x14ac:dyDescent="0.25">
      <c r="A206" s="42" t="s">
        <v>379</v>
      </c>
      <c r="B206" s="45"/>
      <c r="C206" s="45"/>
      <c r="D206" s="33" t="s">
        <v>148</v>
      </c>
      <c r="E206" s="53" t="s">
        <v>74</v>
      </c>
      <c r="F206" s="25">
        <v>2016</v>
      </c>
      <c r="G206" s="26">
        <v>17</v>
      </c>
      <c r="H206" s="21"/>
      <c r="I206" s="109">
        <f t="shared" si="3"/>
        <v>0</v>
      </c>
    </row>
    <row r="207" spans="1:9" ht="14.25" customHeight="1" x14ac:dyDescent="0.25">
      <c r="A207" s="42" t="s">
        <v>384</v>
      </c>
      <c r="B207" s="45"/>
      <c r="C207" s="45"/>
      <c r="D207" s="33" t="s">
        <v>19</v>
      </c>
      <c r="E207" s="53" t="s">
        <v>18</v>
      </c>
      <c r="F207" s="25">
        <v>2014</v>
      </c>
      <c r="G207" s="26">
        <v>22</v>
      </c>
      <c r="H207" s="21"/>
      <c r="I207" s="109">
        <f t="shared" si="3"/>
        <v>0</v>
      </c>
    </row>
    <row r="208" spans="1:9" ht="14.25" customHeight="1" x14ac:dyDescent="0.25">
      <c r="B208" s="45"/>
      <c r="C208" s="45"/>
      <c r="D208" s="33"/>
      <c r="E208" s="73"/>
      <c r="F208" s="73"/>
      <c r="G208" s="73"/>
      <c r="H208" s="73"/>
      <c r="I208" s="109">
        <f t="shared" si="3"/>
        <v>0</v>
      </c>
    </row>
    <row r="209" spans="1:10" s="52" customFormat="1" ht="14.25" customHeight="1" x14ac:dyDescent="0.25">
      <c r="A209" s="51"/>
      <c r="B209" s="46" t="s">
        <v>203</v>
      </c>
      <c r="C209" s="46"/>
      <c r="E209" s="73"/>
      <c r="F209" s="73"/>
      <c r="G209" s="73"/>
      <c r="H209" s="73"/>
      <c r="I209" s="109">
        <f t="shared" si="3"/>
        <v>0</v>
      </c>
      <c r="J209" s="63"/>
    </row>
    <row r="210" spans="1:10" ht="14.25" customHeight="1" x14ac:dyDescent="0.25">
      <c r="A210" s="42" t="s">
        <v>385</v>
      </c>
      <c r="B210" s="45"/>
      <c r="C210" s="45"/>
      <c r="D210" s="64" t="s">
        <v>134</v>
      </c>
      <c r="E210" s="65" t="s">
        <v>133</v>
      </c>
      <c r="F210" s="25">
        <v>2017</v>
      </c>
      <c r="G210" s="26">
        <v>7.9</v>
      </c>
      <c r="H210" s="21"/>
      <c r="I210" s="109">
        <f t="shared" si="3"/>
        <v>0</v>
      </c>
    </row>
    <row r="211" spans="1:10" ht="14.25" customHeight="1" x14ac:dyDescent="0.25">
      <c r="A211" s="42" t="s">
        <v>386</v>
      </c>
      <c r="B211" s="45"/>
      <c r="C211" s="45"/>
      <c r="D211" s="33" t="s">
        <v>135</v>
      </c>
      <c r="E211" s="65" t="s">
        <v>133</v>
      </c>
      <c r="F211" s="25">
        <v>2018</v>
      </c>
      <c r="G211" s="26">
        <v>9</v>
      </c>
      <c r="H211" s="21"/>
      <c r="I211" s="109">
        <f t="shared" si="3"/>
        <v>0</v>
      </c>
    </row>
    <row r="212" spans="1:10" ht="14.25" customHeight="1" x14ac:dyDescent="0.25">
      <c r="A212" s="42" t="s">
        <v>388</v>
      </c>
      <c r="B212" s="45"/>
      <c r="C212" s="45"/>
      <c r="D212" s="33" t="s">
        <v>183</v>
      </c>
      <c r="E212" s="53" t="s">
        <v>184</v>
      </c>
      <c r="F212" s="25">
        <v>2017</v>
      </c>
      <c r="G212" s="26">
        <v>18</v>
      </c>
      <c r="H212" s="21"/>
      <c r="I212" s="109">
        <f t="shared" si="3"/>
        <v>0</v>
      </c>
    </row>
    <row r="213" spans="1:10" ht="14.25" customHeight="1" x14ac:dyDescent="0.25">
      <c r="A213" s="42" t="s">
        <v>389</v>
      </c>
      <c r="B213" s="45"/>
      <c r="C213" s="45"/>
      <c r="D213" s="33" t="s">
        <v>185</v>
      </c>
      <c r="E213" s="53" t="s">
        <v>184</v>
      </c>
      <c r="F213" s="25">
        <v>2018</v>
      </c>
      <c r="G213" s="26">
        <v>18</v>
      </c>
      <c r="H213" s="21"/>
      <c r="I213" s="109">
        <f t="shared" si="3"/>
        <v>0</v>
      </c>
    </row>
    <row r="214" spans="1:10" ht="14.25" customHeight="1" x14ac:dyDescent="0.25">
      <c r="A214" s="42" t="s">
        <v>390</v>
      </c>
      <c r="B214" s="45"/>
      <c r="C214" s="45"/>
      <c r="D214" s="33" t="s">
        <v>221</v>
      </c>
      <c r="E214" s="53" t="s">
        <v>184</v>
      </c>
      <c r="F214" s="25">
        <v>2018</v>
      </c>
      <c r="G214" s="26">
        <v>20</v>
      </c>
      <c r="H214" s="21"/>
      <c r="I214" s="109">
        <f t="shared" si="3"/>
        <v>0</v>
      </c>
    </row>
    <row r="215" spans="1:10" ht="14.25" customHeight="1" x14ac:dyDescent="0.25">
      <c r="B215" s="45"/>
      <c r="C215" s="45"/>
      <c r="D215" s="33"/>
      <c r="E215" s="73"/>
      <c r="F215" s="73"/>
      <c r="G215" s="73"/>
      <c r="H215" s="73"/>
      <c r="I215" s="109">
        <f t="shared" si="3"/>
        <v>0</v>
      </c>
    </row>
    <row r="216" spans="1:10" s="52" customFormat="1" ht="14.25" customHeight="1" x14ac:dyDescent="0.25">
      <c r="A216" s="51"/>
      <c r="B216" s="46" t="s">
        <v>204</v>
      </c>
      <c r="C216" s="46"/>
      <c r="E216" s="73"/>
      <c r="F216" s="73"/>
      <c r="G216" s="73"/>
      <c r="H216" s="73"/>
      <c r="I216" s="109">
        <f t="shared" si="3"/>
        <v>0</v>
      </c>
      <c r="J216" s="63"/>
    </row>
    <row r="217" spans="1:10" ht="14.25" customHeight="1" x14ac:dyDescent="0.25">
      <c r="A217" s="42" t="s">
        <v>387</v>
      </c>
      <c r="B217" s="45"/>
      <c r="C217" s="45"/>
      <c r="D217" s="64" t="s">
        <v>136</v>
      </c>
      <c r="E217" s="65" t="s">
        <v>133</v>
      </c>
      <c r="F217" s="25">
        <v>2018</v>
      </c>
      <c r="G217" s="26">
        <v>9</v>
      </c>
      <c r="H217" s="21"/>
      <c r="I217" s="109">
        <f t="shared" si="3"/>
        <v>0</v>
      </c>
    </row>
    <row r="218" spans="1:10" ht="14.25" customHeight="1" x14ac:dyDescent="0.25">
      <c r="B218" s="45"/>
      <c r="C218" s="45"/>
      <c r="D218" s="64"/>
      <c r="E218" s="73"/>
      <c r="F218" s="73"/>
      <c r="G218" s="73"/>
      <c r="H218" s="73"/>
      <c r="I218" s="109">
        <f t="shared" si="3"/>
        <v>0</v>
      </c>
    </row>
    <row r="219" spans="1:10" s="52" customFormat="1" ht="14.25" customHeight="1" x14ac:dyDescent="0.25">
      <c r="A219" s="51"/>
      <c r="B219" s="46" t="s">
        <v>29</v>
      </c>
      <c r="C219" s="46"/>
      <c r="E219" s="73"/>
      <c r="F219" s="73"/>
      <c r="G219" s="73"/>
      <c r="H219" s="73"/>
      <c r="I219" s="109">
        <f t="shared" si="3"/>
        <v>0</v>
      </c>
      <c r="J219" s="63"/>
    </row>
    <row r="220" spans="1:10" ht="14.25" customHeight="1" x14ac:dyDescent="0.25">
      <c r="A220" s="42" t="s">
        <v>391</v>
      </c>
      <c r="B220" s="45"/>
      <c r="C220" s="45"/>
      <c r="D220" s="64" t="s">
        <v>25</v>
      </c>
      <c r="E220" s="65" t="s">
        <v>24</v>
      </c>
      <c r="F220" s="25">
        <v>2006</v>
      </c>
      <c r="G220" s="26">
        <v>42</v>
      </c>
      <c r="H220" s="21"/>
      <c r="I220" s="109">
        <f t="shared" si="3"/>
        <v>0</v>
      </c>
    </row>
    <row r="221" spans="1:10" ht="14.25" customHeight="1" x14ac:dyDescent="0.25">
      <c r="B221" s="45"/>
      <c r="C221" s="45"/>
      <c r="D221" s="66"/>
      <c r="E221" s="73"/>
      <c r="F221" s="73"/>
      <c r="G221" s="73"/>
      <c r="H221" s="73"/>
      <c r="I221" s="109">
        <f t="shared" si="3"/>
        <v>0</v>
      </c>
    </row>
    <row r="222" spans="1:10" ht="14.25" customHeight="1" x14ac:dyDescent="0.25">
      <c r="B222" s="46" t="s">
        <v>86</v>
      </c>
      <c r="C222" s="46"/>
      <c r="D222" s="46"/>
      <c r="E222" s="73"/>
      <c r="F222" s="73"/>
      <c r="G222" s="73"/>
      <c r="H222" s="73"/>
      <c r="I222" s="109">
        <f t="shared" si="3"/>
        <v>0</v>
      </c>
    </row>
    <row r="223" spans="1:10" ht="14.25" customHeight="1" x14ac:dyDescent="0.25">
      <c r="A223" s="42" t="s">
        <v>344</v>
      </c>
      <c r="B223" s="45"/>
      <c r="C223" s="45"/>
      <c r="D223" s="33" t="s">
        <v>88</v>
      </c>
      <c r="E223" s="53" t="s">
        <v>15</v>
      </c>
      <c r="F223" s="25">
        <v>2018</v>
      </c>
      <c r="G223" s="26">
        <v>9</v>
      </c>
      <c r="H223" s="21"/>
      <c r="I223" s="109">
        <f t="shared" si="3"/>
        <v>0</v>
      </c>
    </row>
    <row r="224" spans="1:10" ht="14.25" customHeight="1" x14ac:dyDescent="0.25">
      <c r="A224" s="42" t="s">
        <v>380</v>
      </c>
      <c r="B224" s="45"/>
      <c r="C224" s="45"/>
      <c r="D224" s="33" t="s">
        <v>149</v>
      </c>
      <c r="E224" s="53" t="s">
        <v>74</v>
      </c>
      <c r="F224" s="25">
        <v>2018</v>
      </c>
      <c r="G224" s="26">
        <v>16</v>
      </c>
      <c r="H224" s="21"/>
      <c r="I224" s="109">
        <f t="shared" si="3"/>
        <v>0</v>
      </c>
    </row>
    <row r="225" spans="1:10" ht="14.25" customHeight="1" x14ac:dyDescent="0.25">
      <c r="A225" s="42" t="s">
        <v>382</v>
      </c>
      <c r="B225" s="45"/>
      <c r="C225" s="45"/>
      <c r="D225" s="33" t="s">
        <v>19</v>
      </c>
      <c r="E225" s="53" t="s">
        <v>18</v>
      </c>
      <c r="F225" s="41">
        <v>2019</v>
      </c>
      <c r="G225" s="26">
        <v>20</v>
      </c>
      <c r="H225" s="24"/>
      <c r="I225" s="109">
        <f t="shared" si="3"/>
        <v>0</v>
      </c>
    </row>
    <row r="226" spans="1:10" ht="14.25" customHeight="1" x14ac:dyDescent="0.25">
      <c r="D226" s="67"/>
      <c r="E226" s="76"/>
      <c r="F226" s="76"/>
      <c r="G226" s="76"/>
      <c r="H226" s="76"/>
      <c r="I226" s="109">
        <f t="shared" si="3"/>
        <v>0</v>
      </c>
    </row>
    <row r="227" spans="1:10" s="52" customFormat="1" ht="14.25" customHeight="1" x14ac:dyDescent="0.25">
      <c r="A227" s="51"/>
      <c r="B227" s="46" t="s">
        <v>209</v>
      </c>
      <c r="C227" s="46"/>
      <c r="E227" s="76"/>
      <c r="F227" s="76"/>
      <c r="G227" s="76"/>
      <c r="H227" s="76"/>
      <c r="I227" s="109">
        <f t="shared" si="3"/>
        <v>0</v>
      </c>
      <c r="J227" s="63"/>
    </row>
    <row r="228" spans="1:10" ht="14.25" customHeight="1" x14ac:dyDescent="0.25">
      <c r="A228" s="42" t="s">
        <v>392</v>
      </c>
      <c r="B228" s="45"/>
      <c r="C228" s="45"/>
      <c r="D228" s="33" t="s">
        <v>186</v>
      </c>
      <c r="E228" s="53" t="s">
        <v>6</v>
      </c>
      <c r="F228" s="25">
        <v>2017</v>
      </c>
      <c r="G228" s="26">
        <v>40</v>
      </c>
      <c r="H228" s="21"/>
      <c r="I228" s="109">
        <f t="shared" ref="I228:I229" si="4">G228*H228</f>
        <v>0</v>
      </c>
    </row>
    <row r="229" spans="1:10" ht="14.25" customHeight="1" x14ac:dyDescent="0.25">
      <c r="A229" s="42" t="s">
        <v>393</v>
      </c>
      <c r="B229" s="45"/>
      <c r="C229" s="45"/>
      <c r="D229" s="33" t="s">
        <v>187</v>
      </c>
      <c r="E229" s="53" t="s">
        <v>52</v>
      </c>
      <c r="F229" s="25">
        <v>2014</v>
      </c>
      <c r="G229" s="26">
        <v>36</v>
      </c>
      <c r="H229" s="21"/>
      <c r="I229" s="109">
        <f t="shared" si="4"/>
        <v>0</v>
      </c>
    </row>
    <row r="230" spans="1:10" ht="14.25" customHeight="1" x14ac:dyDescent="0.25">
      <c r="B230" s="45"/>
      <c r="C230" s="45"/>
      <c r="D230" s="33"/>
      <c r="E230" s="73"/>
      <c r="F230" s="73"/>
      <c r="G230" s="73"/>
      <c r="H230" s="73"/>
    </row>
    <row r="231" spans="1:10" ht="14.25" customHeight="1" x14ac:dyDescent="0.25">
      <c r="B231" s="45"/>
      <c r="C231" s="45"/>
      <c r="D231" s="33"/>
      <c r="E231" s="74"/>
      <c r="F231" s="74"/>
      <c r="G231" s="74"/>
      <c r="H231" s="74"/>
    </row>
    <row r="232" spans="1:10" ht="14.25" customHeight="1" x14ac:dyDescent="0.25">
      <c r="B232" s="45"/>
      <c r="C232" s="45"/>
      <c r="D232" s="33"/>
      <c r="E232" s="68" t="s">
        <v>213</v>
      </c>
      <c r="F232" s="85">
        <f>SUM(I:I)</f>
        <v>0</v>
      </c>
      <c r="G232" s="86"/>
      <c r="H232" s="87"/>
    </row>
    <row r="233" spans="1:10" ht="14.25" customHeight="1" x14ac:dyDescent="0.25">
      <c r="B233" s="45"/>
      <c r="C233" s="45"/>
      <c r="D233" s="33"/>
      <c r="E233" s="69" t="s">
        <v>416</v>
      </c>
      <c r="F233" s="88">
        <f>IF((F236&lt;13),15,IF((AND(12&lt;F236,F236&lt;31)),20,"Offert    "))</f>
        <v>15</v>
      </c>
      <c r="G233" s="89"/>
      <c r="H233" s="90"/>
    </row>
    <row r="234" spans="1:10" ht="14.25" customHeight="1" x14ac:dyDescent="0.25">
      <c r="B234" s="45"/>
      <c r="C234" s="45"/>
      <c r="D234" s="33"/>
      <c r="E234" s="75"/>
      <c r="F234" s="75"/>
      <c r="G234" s="75"/>
      <c r="H234" s="75"/>
    </row>
    <row r="235" spans="1:10" ht="14.25" customHeight="1" x14ac:dyDescent="0.25">
      <c r="B235" s="91" t="s">
        <v>211</v>
      </c>
      <c r="C235" s="92"/>
      <c r="D235" s="92"/>
      <c r="E235" s="93"/>
      <c r="F235" s="70" t="s">
        <v>212</v>
      </c>
      <c r="G235" s="107" t="s">
        <v>211</v>
      </c>
      <c r="H235" s="108"/>
    </row>
    <row r="236" spans="1:10" ht="14.25" customHeight="1" x14ac:dyDescent="0.25">
      <c r="B236" s="94"/>
      <c r="C236" s="95"/>
      <c r="D236" s="95"/>
      <c r="E236" s="96"/>
      <c r="F236" s="101">
        <f>SUM(H29:H229)</f>
        <v>0</v>
      </c>
      <c r="G236" s="103">
        <f>SUM(F232:G233)</f>
        <v>15</v>
      </c>
      <c r="H236" s="104"/>
    </row>
    <row r="237" spans="1:10" ht="14.25" customHeight="1" x14ac:dyDescent="0.25">
      <c r="B237" s="97"/>
      <c r="C237" s="98"/>
      <c r="D237" s="98"/>
      <c r="E237" s="99"/>
      <c r="F237" s="102"/>
      <c r="G237" s="105"/>
      <c r="H237" s="106"/>
    </row>
    <row r="238" spans="1:10" ht="14.25" customHeight="1" x14ac:dyDescent="0.25">
      <c r="A238" s="79"/>
      <c r="B238" s="79"/>
      <c r="C238" s="79"/>
      <c r="D238" s="79"/>
      <c r="E238" s="79"/>
      <c r="F238" s="110"/>
      <c r="G238" s="110"/>
      <c r="H238" s="110"/>
    </row>
    <row r="239" spans="1:10" ht="14.25" customHeight="1" x14ac:dyDescent="0.25">
      <c r="B239" s="79"/>
      <c r="C239" s="79"/>
      <c r="D239" s="79"/>
      <c r="E239" s="79"/>
      <c r="F239" s="111"/>
      <c r="G239" s="111"/>
      <c r="H239" s="111"/>
    </row>
  </sheetData>
  <sheetProtection algorithmName="SHA-512" hashValue="aEq+h+t3hrTamcKu75SZ2txQLPuVgRi/447xMUUd1hyA+SuVPT4SN5eLeT4Pgmb0INAZtbXY2bKQPWAYLAwkIw==" saltValue="DK1FK92CoEwJTfik3lJOIQ==" spinCount="100000" sheet="1" objects="1" scenarios="1" selectLockedCells="1"/>
  <mergeCells count="47">
    <mergeCell ref="F238:H238"/>
    <mergeCell ref="F239:H239"/>
    <mergeCell ref="B239:E239"/>
    <mergeCell ref="A238:E238"/>
    <mergeCell ref="F233:H233"/>
    <mergeCell ref="B235:E237"/>
    <mergeCell ref="E9:G9"/>
    <mergeCell ref="F236:F237"/>
    <mergeCell ref="G236:H237"/>
    <mergeCell ref="G235:H235"/>
    <mergeCell ref="F14:H14"/>
    <mergeCell ref="F15:H15"/>
    <mergeCell ref="F16:H16"/>
    <mergeCell ref="F17:H17"/>
    <mergeCell ref="F232:H232"/>
    <mergeCell ref="E1:H2"/>
    <mergeCell ref="E3:H3"/>
    <mergeCell ref="E4:H4"/>
    <mergeCell ref="E5:H5"/>
    <mergeCell ref="E6:H6"/>
    <mergeCell ref="E7:H7"/>
    <mergeCell ref="E8:H8"/>
    <mergeCell ref="F11:H11"/>
    <mergeCell ref="F12:H12"/>
    <mergeCell ref="F13:H13"/>
    <mergeCell ref="E124:H125"/>
    <mergeCell ref="E112:H113"/>
    <mergeCell ref="E104:H105"/>
    <mergeCell ref="E94:H95"/>
    <mergeCell ref="F18:H18"/>
    <mergeCell ref="F19:H19"/>
    <mergeCell ref="E61:H62"/>
    <mergeCell ref="E34:H35"/>
    <mergeCell ref="E230:H231"/>
    <mergeCell ref="E234:H234"/>
    <mergeCell ref="E226:H227"/>
    <mergeCell ref="E221:H222"/>
    <mergeCell ref="E218:H219"/>
    <mergeCell ref="E215:H216"/>
    <mergeCell ref="E208:H209"/>
    <mergeCell ref="E203:H204"/>
    <mergeCell ref="E199:H200"/>
    <mergeCell ref="E182:H183"/>
    <mergeCell ref="E178:H179"/>
    <mergeCell ref="E162:H163"/>
    <mergeCell ref="E158:H159"/>
    <mergeCell ref="E148:H149"/>
  </mergeCells>
  <pageMargins left="0.39370078740157483" right="0.39370078740157483" top="0.74803149606299213" bottom="0.74803149606299213" header="0.31496062992125984" footer="0.31496062992125984"/>
  <pageSetup paperSize="9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</vt:lpstr>
      <vt:lpstr>COMMANDE!Zone_d_impression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</dc:creator>
  <cp:lastModifiedBy>Aurélien</cp:lastModifiedBy>
  <cp:lastPrinted>2020-05-04T14:09:34Z</cp:lastPrinted>
  <dcterms:created xsi:type="dcterms:W3CDTF">2013-05-27T14:09:42Z</dcterms:created>
  <dcterms:modified xsi:type="dcterms:W3CDTF">2020-05-05T09:57:39Z</dcterms:modified>
</cp:coreProperties>
</file>